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Hoja1" sheetId="1" r:id="rId1"/>
    <sheet name="Hoja2" sheetId="2" r:id="rId2"/>
    <sheet name="Hoja3" sheetId="3" r:id="rId3"/>
  </sheets>
  <definedNames>
    <definedName name="_xlnm.Print_Titles" localSheetId="0">Hoja1!$1:$6</definedName>
  </definedNames>
  <calcPr calcId="144525"/>
  <fileRecoveryPr autoRecover="0"/>
</workbook>
</file>

<file path=xl/calcChain.xml><?xml version="1.0" encoding="utf-8"?>
<calcChain xmlns="http://schemas.openxmlformats.org/spreadsheetml/2006/main">
  <c r="N232" i="1" l="1"/>
  <c r="T7" i="1" l="1"/>
  <c r="M81" i="1" l="1"/>
  <c r="K76" i="1"/>
  <c r="M82" i="1"/>
  <c r="K7" i="1"/>
  <c r="J232" i="1" l="1"/>
  <c r="T232" i="1" l="1"/>
  <c r="M115" i="1" l="1"/>
  <c r="T8" i="1" l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2" i="1"/>
  <c r="T183" i="1"/>
  <c r="T181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M172" i="1" l="1"/>
  <c r="M173" i="1"/>
  <c r="M174" i="1"/>
  <c r="M175" i="1"/>
  <c r="M176" i="1"/>
  <c r="M177" i="1"/>
  <c r="M178" i="1"/>
  <c r="M179" i="1"/>
  <c r="M180" i="1"/>
  <c r="M182" i="1"/>
  <c r="M183" i="1"/>
  <c r="M181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P123" i="1" l="1"/>
  <c r="O123" i="1"/>
  <c r="M123" i="1"/>
  <c r="K123" i="1"/>
  <c r="Q123" i="1" l="1"/>
  <c r="U123" i="1" s="1"/>
  <c r="M45" i="1" l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6" i="1"/>
  <c r="M117" i="1"/>
  <c r="M118" i="1"/>
  <c r="M119" i="1"/>
  <c r="M120" i="1"/>
  <c r="M121" i="1"/>
  <c r="M122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8" i="1" l="1"/>
  <c r="P8" i="1" s="1"/>
  <c r="M9" i="1"/>
  <c r="M10" i="1"/>
  <c r="M11" i="1"/>
  <c r="M12" i="1"/>
  <c r="M13" i="1"/>
  <c r="M14" i="1"/>
  <c r="M15" i="1"/>
  <c r="M16" i="1"/>
  <c r="M17" i="1"/>
  <c r="O17" i="1" s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O40" i="1" s="1"/>
  <c r="M41" i="1"/>
  <c r="M43" i="1"/>
  <c r="M42" i="1"/>
  <c r="M44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3" i="1"/>
  <c r="K42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2" i="1"/>
  <c r="K183" i="1"/>
  <c r="K181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P231" i="1" l="1"/>
  <c r="O231" i="1"/>
  <c r="P230" i="1"/>
  <c r="O230" i="1"/>
  <c r="P229" i="1"/>
  <c r="O229" i="1"/>
  <c r="P228" i="1"/>
  <c r="O228" i="1"/>
  <c r="P227" i="1"/>
  <c r="O227" i="1"/>
  <c r="P226" i="1"/>
  <c r="O226" i="1"/>
  <c r="P225" i="1"/>
  <c r="O225" i="1"/>
  <c r="P224" i="1"/>
  <c r="O224" i="1"/>
  <c r="P223" i="1"/>
  <c r="O223" i="1"/>
  <c r="P222" i="1"/>
  <c r="O222" i="1"/>
  <c r="P221" i="1"/>
  <c r="O221" i="1"/>
  <c r="P220" i="1"/>
  <c r="O220" i="1"/>
  <c r="P219" i="1"/>
  <c r="O219" i="1"/>
  <c r="P218" i="1"/>
  <c r="O218" i="1"/>
  <c r="P217" i="1"/>
  <c r="O217" i="1"/>
  <c r="P216" i="1"/>
  <c r="O216" i="1"/>
  <c r="P215" i="1"/>
  <c r="O215" i="1"/>
  <c r="P214" i="1"/>
  <c r="O214" i="1"/>
  <c r="P213" i="1"/>
  <c r="O213" i="1"/>
  <c r="P212" i="1"/>
  <c r="O212" i="1"/>
  <c r="P211" i="1"/>
  <c r="O211" i="1"/>
  <c r="P210" i="1"/>
  <c r="O210" i="1"/>
  <c r="P209" i="1"/>
  <c r="O209" i="1"/>
  <c r="P208" i="1"/>
  <c r="O208" i="1"/>
  <c r="P207" i="1"/>
  <c r="O207" i="1"/>
  <c r="P206" i="1"/>
  <c r="O206" i="1"/>
  <c r="P205" i="1"/>
  <c r="O205" i="1"/>
  <c r="P204" i="1"/>
  <c r="O204" i="1"/>
  <c r="P203" i="1"/>
  <c r="O203" i="1"/>
  <c r="P202" i="1"/>
  <c r="O202" i="1"/>
  <c r="P201" i="1"/>
  <c r="O201" i="1"/>
  <c r="P200" i="1"/>
  <c r="O200" i="1"/>
  <c r="P199" i="1"/>
  <c r="O199" i="1"/>
  <c r="P198" i="1"/>
  <c r="O198" i="1"/>
  <c r="P197" i="1"/>
  <c r="O197" i="1"/>
  <c r="P196" i="1"/>
  <c r="O196" i="1"/>
  <c r="P195" i="1"/>
  <c r="O195" i="1"/>
  <c r="P194" i="1"/>
  <c r="O194" i="1"/>
  <c r="P193" i="1"/>
  <c r="O193" i="1"/>
  <c r="P192" i="1"/>
  <c r="O192" i="1"/>
  <c r="P191" i="1"/>
  <c r="O191" i="1"/>
  <c r="P190" i="1"/>
  <c r="O190" i="1"/>
  <c r="P189" i="1"/>
  <c r="O189" i="1"/>
  <c r="P188" i="1"/>
  <c r="O188" i="1"/>
  <c r="P187" i="1"/>
  <c r="O187" i="1"/>
  <c r="P186" i="1"/>
  <c r="O186" i="1"/>
  <c r="P185" i="1"/>
  <c r="O185" i="1"/>
  <c r="P184" i="1"/>
  <c r="O184" i="1"/>
  <c r="P181" i="1"/>
  <c r="O181" i="1"/>
  <c r="P183" i="1"/>
  <c r="O183" i="1"/>
  <c r="P182" i="1"/>
  <c r="O182" i="1"/>
  <c r="P180" i="1"/>
  <c r="O180" i="1"/>
  <c r="P179" i="1"/>
  <c r="O179" i="1"/>
  <c r="P178" i="1"/>
  <c r="O178" i="1"/>
  <c r="P177" i="1"/>
  <c r="O177" i="1"/>
  <c r="P176" i="1"/>
  <c r="O176" i="1"/>
  <c r="P175" i="1"/>
  <c r="O175" i="1"/>
  <c r="P174" i="1"/>
  <c r="O174" i="1"/>
  <c r="P173" i="1"/>
  <c r="O173" i="1"/>
  <c r="P172" i="1"/>
  <c r="O172" i="1"/>
  <c r="P171" i="1"/>
  <c r="O171" i="1"/>
  <c r="P170" i="1"/>
  <c r="O170" i="1"/>
  <c r="P169" i="1"/>
  <c r="O169" i="1"/>
  <c r="P168" i="1"/>
  <c r="O168" i="1"/>
  <c r="P167" i="1"/>
  <c r="O167" i="1"/>
  <c r="P166" i="1"/>
  <c r="O166" i="1"/>
  <c r="P165" i="1"/>
  <c r="O165" i="1"/>
  <c r="P164" i="1"/>
  <c r="O164" i="1"/>
  <c r="P163" i="1"/>
  <c r="O163" i="1"/>
  <c r="P162" i="1"/>
  <c r="O162" i="1"/>
  <c r="P161" i="1"/>
  <c r="O161" i="1"/>
  <c r="P160" i="1"/>
  <c r="O160" i="1"/>
  <c r="P159" i="1"/>
  <c r="O159" i="1"/>
  <c r="P158" i="1"/>
  <c r="O158" i="1"/>
  <c r="P157" i="1"/>
  <c r="O157" i="1"/>
  <c r="P156" i="1"/>
  <c r="O156" i="1"/>
  <c r="P155" i="1"/>
  <c r="O155" i="1"/>
  <c r="P154" i="1"/>
  <c r="O154" i="1"/>
  <c r="P153" i="1"/>
  <c r="O153" i="1"/>
  <c r="P152" i="1"/>
  <c r="O152" i="1"/>
  <c r="P151" i="1"/>
  <c r="O151" i="1"/>
  <c r="P150" i="1"/>
  <c r="O150" i="1"/>
  <c r="P149" i="1"/>
  <c r="O149" i="1"/>
  <c r="P148" i="1"/>
  <c r="O148" i="1"/>
  <c r="P147" i="1"/>
  <c r="O147" i="1"/>
  <c r="P146" i="1"/>
  <c r="O146" i="1"/>
  <c r="P145" i="1"/>
  <c r="O145" i="1"/>
  <c r="P144" i="1"/>
  <c r="O144" i="1"/>
  <c r="P143" i="1"/>
  <c r="O143" i="1"/>
  <c r="P142" i="1"/>
  <c r="O142" i="1"/>
  <c r="P141" i="1"/>
  <c r="O141" i="1"/>
  <c r="P140" i="1"/>
  <c r="O140" i="1"/>
  <c r="P139" i="1"/>
  <c r="O139" i="1"/>
  <c r="P138" i="1"/>
  <c r="O138" i="1"/>
  <c r="P137" i="1"/>
  <c r="O137" i="1"/>
  <c r="P136" i="1"/>
  <c r="O136" i="1"/>
  <c r="P135" i="1"/>
  <c r="O135" i="1"/>
  <c r="P134" i="1"/>
  <c r="O134" i="1"/>
  <c r="P133" i="1"/>
  <c r="O133" i="1"/>
  <c r="P132" i="1"/>
  <c r="O132" i="1"/>
  <c r="P131" i="1"/>
  <c r="O131" i="1"/>
  <c r="P130" i="1"/>
  <c r="O130" i="1"/>
  <c r="P129" i="1"/>
  <c r="O129" i="1"/>
  <c r="P128" i="1"/>
  <c r="O128" i="1"/>
  <c r="P127" i="1"/>
  <c r="O127" i="1"/>
  <c r="P126" i="1"/>
  <c r="O126" i="1"/>
  <c r="P125" i="1"/>
  <c r="O125" i="1"/>
  <c r="P124" i="1"/>
  <c r="O124" i="1"/>
  <c r="P122" i="1"/>
  <c r="O122" i="1"/>
  <c r="P121" i="1"/>
  <c r="O121" i="1"/>
  <c r="P120" i="1"/>
  <c r="O120" i="1"/>
  <c r="P119" i="1"/>
  <c r="O119" i="1"/>
  <c r="P118" i="1"/>
  <c r="O118" i="1"/>
  <c r="P117" i="1"/>
  <c r="O117" i="1"/>
  <c r="P116" i="1"/>
  <c r="O116" i="1"/>
  <c r="P115" i="1"/>
  <c r="O115" i="1"/>
  <c r="P114" i="1"/>
  <c r="O114" i="1"/>
  <c r="P113" i="1"/>
  <c r="O113" i="1"/>
  <c r="P112" i="1"/>
  <c r="O112" i="1"/>
  <c r="P111" i="1"/>
  <c r="O111" i="1"/>
  <c r="P110" i="1"/>
  <c r="O110" i="1"/>
  <c r="P109" i="1"/>
  <c r="O109" i="1"/>
  <c r="P108" i="1"/>
  <c r="O108" i="1"/>
  <c r="P107" i="1"/>
  <c r="O107" i="1"/>
  <c r="P106" i="1"/>
  <c r="O106" i="1"/>
  <c r="P105" i="1"/>
  <c r="O105" i="1"/>
  <c r="P104" i="1"/>
  <c r="O104" i="1"/>
  <c r="P103" i="1"/>
  <c r="O103" i="1"/>
  <c r="P102" i="1"/>
  <c r="O102" i="1"/>
  <c r="P101" i="1"/>
  <c r="O101" i="1"/>
  <c r="P100" i="1"/>
  <c r="O100" i="1"/>
  <c r="P99" i="1"/>
  <c r="O99" i="1"/>
  <c r="P98" i="1"/>
  <c r="O98" i="1"/>
  <c r="P97" i="1"/>
  <c r="O97" i="1"/>
  <c r="P96" i="1"/>
  <c r="O96" i="1"/>
  <c r="P95" i="1"/>
  <c r="O95" i="1"/>
  <c r="P94" i="1"/>
  <c r="O94" i="1"/>
  <c r="P93" i="1"/>
  <c r="O93" i="1"/>
  <c r="P92" i="1"/>
  <c r="O92" i="1"/>
  <c r="P91" i="1"/>
  <c r="O91" i="1"/>
  <c r="P90" i="1"/>
  <c r="O90" i="1"/>
  <c r="P89" i="1"/>
  <c r="O89" i="1"/>
  <c r="P88" i="1"/>
  <c r="O88" i="1"/>
  <c r="P87" i="1"/>
  <c r="O87" i="1"/>
  <c r="P86" i="1"/>
  <c r="O86" i="1"/>
  <c r="P85" i="1"/>
  <c r="O85" i="1"/>
  <c r="P84" i="1"/>
  <c r="O84" i="1"/>
  <c r="P83" i="1"/>
  <c r="O83" i="1"/>
  <c r="P82" i="1"/>
  <c r="O82" i="1"/>
  <c r="P81" i="1"/>
  <c r="O81" i="1"/>
  <c r="P80" i="1"/>
  <c r="O80" i="1"/>
  <c r="P79" i="1"/>
  <c r="O79" i="1"/>
  <c r="P78" i="1"/>
  <c r="O78" i="1"/>
  <c r="P77" i="1"/>
  <c r="O77" i="1"/>
  <c r="P76" i="1"/>
  <c r="O76" i="1"/>
  <c r="P75" i="1"/>
  <c r="O75" i="1"/>
  <c r="P74" i="1"/>
  <c r="O74" i="1"/>
  <c r="P73" i="1"/>
  <c r="O73" i="1"/>
  <c r="P72" i="1"/>
  <c r="O72" i="1"/>
  <c r="P71" i="1"/>
  <c r="O71" i="1"/>
  <c r="P70" i="1"/>
  <c r="O70" i="1"/>
  <c r="P69" i="1"/>
  <c r="O69" i="1"/>
  <c r="P68" i="1"/>
  <c r="O68" i="1"/>
  <c r="P67" i="1"/>
  <c r="O67" i="1"/>
  <c r="P66" i="1"/>
  <c r="O66" i="1"/>
  <c r="P65" i="1"/>
  <c r="O65" i="1"/>
  <c r="P64" i="1"/>
  <c r="O64" i="1"/>
  <c r="P63" i="1"/>
  <c r="O63" i="1"/>
  <c r="P62" i="1"/>
  <c r="O62" i="1"/>
  <c r="P61" i="1"/>
  <c r="O61" i="1"/>
  <c r="P60" i="1"/>
  <c r="O60" i="1"/>
  <c r="P59" i="1"/>
  <c r="O59" i="1"/>
  <c r="P58" i="1"/>
  <c r="O58" i="1"/>
  <c r="P57" i="1"/>
  <c r="O57" i="1"/>
  <c r="P56" i="1"/>
  <c r="O56" i="1"/>
  <c r="P55" i="1"/>
  <c r="O55" i="1"/>
  <c r="P54" i="1"/>
  <c r="O54" i="1"/>
  <c r="P53" i="1"/>
  <c r="O53" i="1"/>
  <c r="P52" i="1"/>
  <c r="O52" i="1"/>
  <c r="P51" i="1"/>
  <c r="O51" i="1"/>
  <c r="P50" i="1"/>
  <c r="O50" i="1"/>
  <c r="P49" i="1"/>
  <c r="O49" i="1"/>
  <c r="P48" i="1"/>
  <c r="O48" i="1"/>
  <c r="P47" i="1"/>
  <c r="O47" i="1"/>
  <c r="P46" i="1"/>
  <c r="O46" i="1"/>
  <c r="P45" i="1"/>
  <c r="O45" i="1"/>
  <c r="P44" i="1"/>
  <c r="O44" i="1"/>
  <c r="P42" i="1"/>
  <c r="O42" i="1"/>
  <c r="P43" i="1"/>
  <c r="O43" i="1"/>
  <c r="P41" i="1"/>
  <c r="O41" i="1"/>
  <c r="P40" i="1"/>
  <c r="P39" i="1"/>
  <c r="O39" i="1"/>
  <c r="P38" i="1"/>
  <c r="O38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O8" i="1"/>
  <c r="M7" i="1"/>
  <c r="P7" i="1" l="1"/>
  <c r="P232" i="1" s="1"/>
  <c r="O7" i="1"/>
  <c r="M232" i="1"/>
  <c r="Q72" i="1"/>
  <c r="U72" i="1" s="1"/>
  <c r="Q80" i="1"/>
  <c r="U80" i="1" s="1"/>
  <c r="Q88" i="1"/>
  <c r="U88" i="1" s="1"/>
  <c r="Q96" i="1"/>
  <c r="U96" i="1" s="1"/>
  <c r="Q104" i="1"/>
  <c r="U104" i="1" s="1"/>
  <c r="Q112" i="1"/>
  <c r="U112" i="1" s="1"/>
  <c r="Q120" i="1"/>
  <c r="U120" i="1" s="1"/>
  <c r="Q128" i="1"/>
  <c r="U128" i="1" s="1"/>
  <c r="Q136" i="1"/>
  <c r="U136" i="1" s="1"/>
  <c r="Q144" i="1"/>
  <c r="U144" i="1" s="1"/>
  <c r="Q152" i="1"/>
  <c r="U152" i="1" s="1"/>
  <c r="Q160" i="1"/>
  <c r="U160" i="1" s="1"/>
  <c r="Q168" i="1"/>
  <c r="U168" i="1" s="1"/>
  <c r="Q176" i="1"/>
  <c r="U176" i="1" s="1"/>
  <c r="Q184" i="1"/>
  <c r="U184" i="1" s="1"/>
  <c r="Q192" i="1"/>
  <c r="U192" i="1" s="1"/>
  <c r="Q200" i="1"/>
  <c r="U200" i="1" s="1"/>
  <c r="Q208" i="1"/>
  <c r="U208" i="1" s="1"/>
  <c r="Q216" i="1"/>
  <c r="U216" i="1" s="1"/>
  <c r="Q224" i="1"/>
  <c r="U224" i="1" s="1"/>
  <c r="Q78" i="1"/>
  <c r="U78" i="1" s="1"/>
  <c r="Q86" i="1"/>
  <c r="U86" i="1" s="1"/>
  <c r="Q94" i="1"/>
  <c r="U94" i="1" s="1"/>
  <c r="Q102" i="1"/>
  <c r="U102" i="1" s="1"/>
  <c r="Q110" i="1"/>
  <c r="U110" i="1" s="1"/>
  <c r="Q118" i="1"/>
  <c r="U118" i="1" s="1"/>
  <c r="Q126" i="1"/>
  <c r="U126" i="1" s="1"/>
  <c r="Q134" i="1"/>
  <c r="U134" i="1" s="1"/>
  <c r="Q142" i="1"/>
  <c r="U142" i="1" s="1"/>
  <c r="Q150" i="1"/>
  <c r="U150" i="1" s="1"/>
  <c r="Q158" i="1"/>
  <c r="U158" i="1" s="1"/>
  <c r="Q166" i="1"/>
  <c r="U166" i="1" s="1"/>
  <c r="Q174" i="1"/>
  <c r="U174" i="1" s="1"/>
  <c r="Q183" i="1"/>
  <c r="U183" i="1" s="1"/>
  <c r="Q190" i="1"/>
  <c r="U190" i="1" s="1"/>
  <c r="Q198" i="1"/>
  <c r="U198" i="1" s="1"/>
  <c r="Q206" i="1"/>
  <c r="U206" i="1" s="1"/>
  <c r="Q214" i="1"/>
  <c r="U214" i="1" s="1"/>
  <c r="Q222" i="1"/>
  <c r="U222" i="1" s="1"/>
  <c r="Q230" i="1"/>
  <c r="U230" i="1" s="1"/>
  <c r="Q9" i="1"/>
  <c r="U9" i="1" s="1"/>
  <c r="Q13" i="1"/>
  <c r="U13" i="1" s="1"/>
  <c r="Q17" i="1"/>
  <c r="U17" i="1" s="1"/>
  <c r="Q24" i="1"/>
  <c r="U24" i="1" s="1"/>
  <c r="Q28" i="1"/>
  <c r="U28" i="1" s="1"/>
  <c r="Q32" i="1"/>
  <c r="U32" i="1" s="1"/>
  <c r="Q36" i="1"/>
  <c r="U36" i="1" s="1"/>
  <c r="Q40" i="1"/>
  <c r="U40" i="1" s="1"/>
  <c r="Q44" i="1"/>
  <c r="U44" i="1" s="1"/>
  <c r="Q48" i="1"/>
  <c r="U48" i="1" s="1"/>
  <c r="Q52" i="1"/>
  <c r="U52" i="1" s="1"/>
  <c r="Q56" i="1"/>
  <c r="U56" i="1" s="1"/>
  <c r="Q60" i="1"/>
  <c r="U60" i="1" s="1"/>
  <c r="Q64" i="1"/>
  <c r="U64" i="1" s="1"/>
  <c r="Q68" i="1"/>
  <c r="U68" i="1" s="1"/>
  <c r="Q75" i="1"/>
  <c r="U75" i="1" s="1"/>
  <c r="Q83" i="1"/>
  <c r="U83" i="1" s="1"/>
  <c r="Q91" i="1"/>
  <c r="U91" i="1" s="1"/>
  <c r="Q99" i="1"/>
  <c r="U99" i="1" s="1"/>
  <c r="Q107" i="1"/>
  <c r="U107" i="1" s="1"/>
  <c r="Q115" i="1"/>
  <c r="U115" i="1" s="1"/>
  <c r="Q131" i="1"/>
  <c r="U131" i="1" s="1"/>
  <c r="Q139" i="1"/>
  <c r="U139" i="1" s="1"/>
  <c r="Q147" i="1"/>
  <c r="U147" i="1" s="1"/>
  <c r="Q155" i="1"/>
  <c r="U155" i="1" s="1"/>
  <c r="Q163" i="1"/>
  <c r="U163" i="1" s="1"/>
  <c r="Q171" i="1"/>
  <c r="U171" i="1" s="1"/>
  <c r="Q179" i="1"/>
  <c r="U179" i="1" s="1"/>
  <c r="Q187" i="1"/>
  <c r="U187" i="1" s="1"/>
  <c r="Q195" i="1"/>
  <c r="U195" i="1" s="1"/>
  <c r="Q203" i="1"/>
  <c r="U203" i="1" s="1"/>
  <c r="Q211" i="1"/>
  <c r="U211" i="1" s="1"/>
  <c r="Q219" i="1"/>
  <c r="U219" i="1" s="1"/>
  <c r="Q227" i="1"/>
  <c r="U227" i="1" s="1"/>
  <c r="Q11" i="1"/>
  <c r="U11" i="1" s="1"/>
  <c r="Q15" i="1"/>
  <c r="U15" i="1" s="1"/>
  <c r="Q19" i="1"/>
  <c r="U19" i="1" s="1"/>
  <c r="Q22" i="1"/>
  <c r="U22" i="1" s="1"/>
  <c r="Q26" i="1"/>
  <c r="U26" i="1" s="1"/>
  <c r="Q30" i="1"/>
  <c r="U30" i="1" s="1"/>
  <c r="Q34" i="1"/>
  <c r="U34" i="1" s="1"/>
  <c r="Q38" i="1"/>
  <c r="U38" i="1" s="1"/>
  <c r="Q43" i="1"/>
  <c r="U43" i="1" s="1"/>
  <c r="Q46" i="1"/>
  <c r="U46" i="1" s="1"/>
  <c r="Q50" i="1"/>
  <c r="U50" i="1" s="1"/>
  <c r="Q54" i="1"/>
  <c r="U54" i="1" s="1"/>
  <c r="Q58" i="1"/>
  <c r="U58" i="1" s="1"/>
  <c r="Q62" i="1"/>
  <c r="U62" i="1" s="1"/>
  <c r="Q66" i="1"/>
  <c r="U66" i="1" s="1"/>
  <c r="Q70" i="1"/>
  <c r="U70" i="1" s="1"/>
  <c r="Q77" i="1"/>
  <c r="U77" i="1" s="1"/>
  <c r="Q85" i="1"/>
  <c r="U85" i="1" s="1"/>
  <c r="Q93" i="1"/>
  <c r="U93" i="1" s="1"/>
  <c r="Q101" i="1"/>
  <c r="U101" i="1" s="1"/>
  <c r="Q109" i="1"/>
  <c r="U109" i="1" s="1"/>
  <c r="Q117" i="1"/>
  <c r="U117" i="1" s="1"/>
  <c r="Q125" i="1"/>
  <c r="U125" i="1" s="1"/>
  <c r="Q133" i="1"/>
  <c r="U133" i="1" s="1"/>
  <c r="Q141" i="1"/>
  <c r="U141" i="1" s="1"/>
  <c r="Q149" i="1"/>
  <c r="U149" i="1" s="1"/>
  <c r="Q157" i="1"/>
  <c r="U157" i="1" s="1"/>
  <c r="Q165" i="1"/>
  <c r="U165" i="1" s="1"/>
  <c r="Q173" i="1"/>
  <c r="U173" i="1" s="1"/>
  <c r="Q182" i="1"/>
  <c r="U182" i="1" s="1"/>
  <c r="Q189" i="1"/>
  <c r="U189" i="1" s="1"/>
  <c r="Q197" i="1"/>
  <c r="U197" i="1" s="1"/>
  <c r="Q205" i="1"/>
  <c r="U205" i="1" s="1"/>
  <c r="Q213" i="1"/>
  <c r="U213" i="1" s="1"/>
  <c r="Q221" i="1"/>
  <c r="U221" i="1" s="1"/>
  <c r="Q229" i="1"/>
  <c r="U229" i="1" s="1"/>
  <c r="Q8" i="1"/>
  <c r="U8" i="1" s="1"/>
  <c r="Q12" i="1"/>
  <c r="U12" i="1" s="1"/>
  <c r="Q16" i="1"/>
  <c r="U16" i="1" s="1"/>
  <c r="Q20" i="1"/>
  <c r="U20" i="1" s="1"/>
  <c r="Q23" i="1"/>
  <c r="U23" i="1" s="1"/>
  <c r="Q27" i="1"/>
  <c r="U27" i="1" s="1"/>
  <c r="Q31" i="1"/>
  <c r="U31" i="1" s="1"/>
  <c r="Q35" i="1"/>
  <c r="U35" i="1" s="1"/>
  <c r="Q39" i="1"/>
  <c r="U39" i="1" s="1"/>
  <c r="Q42" i="1"/>
  <c r="U42" i="1" s="1"/>
  <c r="Q47" i="1"/>
  <c r="U47" i="1" s="1"/>
  <c r="Q51" i="1"/>
  <c r="U51" i="1" s="1"/>
  <c r="Q55" i="1"/>
  <c r="U55" i="1" s="1"/>
  <c r="Q59" i="1"/>
  <c r="U59" i="1" s="1"/>
  <c r="Q63" i="1"/>
  <c r="U63" i="1" s="1"/>
  <c r="Q67" i="1"/>
  <c r="U67" i="1" s="1"/>
  <c r="Q71" i="1"/>
  <c r="U71" i="1" s="1"/>
  <c r="Q76" i="1"/>
  <c r="U76" i="1" s="1"/>
  <c r="Q81" i="1"/>
  <c r="U81" i="1" s="1"/>
  <c r="Q82" i="1"/>
  <c r="U82" i="1" s="1"/>
  <c r="Q87" i="1"/>
  <c r="U87" i="1" s="1"/>
  <c r="Q92" i="1"/>
  <c r="U92" i="1" s="1"/>
  <c r="Q97" i="1"/>
  <c r="U97" i="1" s="1"/>
  <c r="Q98" i="1"/>
  <c r="U98" i="1" s="1"/>
  <c r="Q103" i="1"/>
  <c r="U103" i="1" s="1"/>
  <c r="Q108" i="1"/>
  <c r="U108" i="1" s="1"/>
  <c r="Q113" i="1"/>
  <c r="U113" i="1" s="1"/>
  <c r="Q114" i="1"/>
  <c r="U114" i="1" s="1"/>
  <c r="Q119" i="1"/>
  <c r="U119" i="1" s="1"/>
  <c r="Q124" i="1"/>
  <c r="U124" i="1" s="1"/>
  <c r="Q129" i="1"/>
  <c r="U129" i="1" s="1"/>
  <c r="Q130" i="1"/>
  <c r="U130" i="1" s="1"/>
  <c r="Q135" i="1"/>
  <c r="U135" i="1" s="1"/>
  <c r="Q140" i="1"/>
  <c r="U140" i="1" s="1"/>
  <c r="Q145" i="1"/>
  <c r="U145" i="1" s="1"/>
  <c r="Q146" i="1"/>
  <c r="U146" i="1" s="1"/>
  <c r="Q151" i="1"/>
  <c r="U151" i="1" s="1"/>
  <c r="Q156" i="1"/>
  <c r="U156" i="1" s="1"/>
  <c r="Q161" i="1"/>
  <c r="U161" i="1" s="1"/>
  <c r="Q162" i="1"/>
  <c r="U162" i="1" s="1"/>
  <c r="Q167" i="1"/>
  <c r="U167" i="1" s="1"/>
  <c r="Q172" i="1"/>
  <c r="U172" i="1" s="1"/>
  <c r="Q177" i="1"/>
  <c r="U177" i="1" s="1"/>
  <c r="Q178" i="1"/>
  <c r="U178" i="1" s="1"/>
  <c r="Q181" i="1"/>
  <c r="U181" i="1" s="1"/>
  <c r="Q188" i="1"/>
  <c r="U188" i="1" s="1"/>
  <c r="Q193" i="1"/>
  <c r="U193" i="1" s="1"/>
  <c r="Q194" i="1"/>
  <c r="U194" i="1" s="1"/>
  <c r="Q199" i="1"/>
  <c r="U199" i="1" s="1"/>
  <c r="Q204" i="1"/>
  <c r="U204" i="1" s="1"/>
  <c r="Q209" i="1"/>
  <c r="U209" i="1" s="1"/>
  <c r="Q210" i="1"/>
  <c r="U210" i="1" s="1"/>
  <c r="Q215" i="1"/>
  <c r="U215" i="1" s="1"/>
  <c r="Q220" i="1"/>
  <c r="U220" i="1" s="1"/>
  <c r="Q225" i="1"/>
  <c r="U225" i="1" s="1"/>
  <c r="Q226" i="1"/>
  <c r="U226" i="1" s="1"/>
  <c r="Q231" i="1"/>
  <c r="U231" i="1" s="1"/>
  <c r="Q10" i="1"/>
  <c r="U10" i="1" s="1"/>
  <c r="Q14" i="1"/>
  <c r="U14" i="1" s="1"/>
  <c r="Q18" i="1"/>
  <c r="U18" i="1" s="1"/>
  <c r="Q21" i="1"/>
  <c r="U21" i="1" s="1"/>
  <c r="Q25" i="1"/>
  <c r="U25" i="1" s="1"/>
  <c r="Q29" i="1"/>
  <c r="U29" i="1" s="1"/>
  <c r="Q33" i="1"/>
  <c r="U33" i="1" s="1"/>
  <c r="Q37" i="1"/>
  <c r="U37" i="1" s="1"/>
  <c r="Q41" i="1"/>
  <c r="U41" i="1" s="1"/>
  <c r="Q45" i="1"/>
  <c r="U45" i="1" s="1"/>
  <c r="Q49" i="1"/>
  <c r="U49" i="1" s="1"/>
  <c r="Q53" i="1"/>
  <c r="U53" i="1" s="1"/>
  <c r="Q57" i="1"/>
  <c r="U57" i="1" s="1"/>
  <c r="Q61" i="1"/>
  <c r="U61" i="1" s="1"/>
  <c r="Q65" i="1"/>
  <c r="U65" i="1" s="1"/>
  <c r="Q69" i="1"/>
  <c r="U69" i="1" s="1"/>
  <c r="Q73" i="1"/>
  <c r="U73" i="1" s="1"/>
  <c r="Q74" i="1"/>
  <c r="U74" i="1" s="1"/>
  <c r="Q79" i="1"/>
  <c r="U79" i="1" s="1"/>
  <c r="Q84" i="1"/>
  <c r="U84" i="1" s="1"/>
  <c r="Q89" i="1"/>
  <c r="U89" i="1" s="1"/>
  <c r="Q90" i="1"/>
  <c r="U90" i="1" s="1"/>
  <c r="Q95" i="1"/>
  <c r="U95" i="1" s="1"/>
  <c r="Q100" i="1"/>
  <c r="U100" i="1" s="1"/>
  <c r="Q105" i="1"/>
  <c r="U105" i="1" s="1"/>
  <c r="Q106" i="1"/>
  <c r="U106" i="1" s="1"/>
  <c r="Q111" i="1"/>
  <c r="U111" i="1" s="1"/>
  <c r="Q116" i="1"/>
  <c r="U116" i="1" s="1"/>
  <c r="Q121" i="1"/>
  <c r="U121" i="1" s="1"/>
  <c r="Q122" i="1"/>
  <c r="U122" i="1" s="1"/>
  <c r="Q127" i="1"/>
  <c r="U127" i="1" s="1"/>
  <c r="Q132" i="1"/>
  <c r="U132" i="1" s="1"/>
  <c r="Q137" i="1"/>
  <c r="U137" i="1" s="1"/>
  <c r="Q138" i="1"/>
  <c r="U138" i="1" s="1"/>
  <c r="Q143" i="1"/>
  <c r="U143" i="1" s="1"/>
  <c r="Q148" i="1"/>
  <c r="U148" i="1" s="1"/>
  <c r="Q153" i="1"/>
  <c r="U153" i="1" s="1"/>
  <c r="Q154" i="1"/>
  <c r="U154" i="1" s="1"/>
  <c r="Q159" i="1"/>
  <c r="U159" i="1" s="1"/>
  <c r="Q164" i="1"/>
  <c r="U164" i="1" s="1"/>
  <c r="Q169" i="1"/>
  <c r="U169" i="1" s="1"/>
  <c r="Q170" i="1"/>
  <c r="U170" i="1" s="1"/>
  <c r="Q175" i="1"/>
  <c r="U175" i="1" s="1"/>
  <c r="Q180" i="1"/>
  <c r="U180" i="1" s="1"/>
  <c r="Q185" i="1"/>
  <c r="U185" i="1" s="1"/>
  <c r="Q186" i="1"/>
  <c r="U186" i="1" s="1"/>
  <c r="Q191" i="1"/>
  <c r="U191" i="1" s="1"/>
  <c r="Q196" i="1"/>
  <c r="U196" i="1" s="1"/>
  <c r="Q201" i="1"/>
  <c r="U201" i="1" s="1"/>
  <c r="Q202" i="1"/>
  <c r="U202" i="1" s="1"/>
  <c r="Q207" i="1"/>
  <c r="U207" i="1" s="1"/>
  <c r="Q212" i="1"/>
  <c r="U212" i="1" s="1"/>
  <c r="Q217" i="1"/>
  <c r="U217" i="1" s="1"/>
  <c r="Q218" i="1"/>
  <c r="U218" i="1" s="1"/>
  <c r="Q223" i="1"/>
  <c r="U223" i="1" s="1"/>
  <c r="Q228" i="1"/>
  <c r="U228" i="1" s="1"/>
  <c r="K232" i="1"/>
  <c r="Q7" i="1" l="1"/>
  <c r="U7" i="1" s="1"/>
  <c r="U232" i="1" s="1"/>
  <c r="O232" i="1"/>
  <c r="Q232" i="1" l="1"/>
</calcChain>
</file>

<file path=xl/comments1.xml><?xml version="1.0" encoding="utf-8"?>
<comments xmlns="http://schemas.openxmlformats.org/spreadsheetml/2006/main">
  <authors>
    <author>Autor</author>
  </authors>
  <commentList>
    <comment ref="L42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HASTA DICIEMBRE</t>
        </r>
      </text>
    </comment>
    <comment ref="L74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Aumento 1 carga familiar para el mes de septiembre: total a la fecha 6 cargas</t>
        </r>
      </text>
    </comment>
    <comment ref="L20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hasta AGOSTO SE LE PAGA 2 .. De ahí en adelante se pagara de una sola carga
</t>
        </r>
      </text>
    </comment>
  </commentList>
</comments>
</file>

<file path=xl/sharedStrings.xml><?xml version="1.0" encoding="utf-8"?>
<sst xmlns="http://schemas.openxmlformats.org/spreadsheetml/2006/main" count="979" uniqueCount="591">
  <si>
    <t>No.</t>
  </si>
  <si>
    <t>APELLIDOS Y NOMBRES</t>
  </si>
  <si>
    <t>No. CEDULA DE CIUDADANIA</t>
  </si>
  <si>
    <t>ENTIDAD BANCARIA</t>
  </si>
  <si>
    <t>CODIGO BANCARIO</t>
  </si>
  <si>
    <t>CUENTA BANCARIA</t>
  </si>
  <si>
    <t>CARGO</t>
  </si>
  <si>
    <t>No. DIAS Y/O MESES</t>
  </si>
  <si>
    <t>SUBSIDIO POR ANTIGÜEDAD</t>
  </si>
  <si>
    <t xml:space="preserve">SUBSIDIO FAMILIAR </t>
  </si>
  <si>
    <t>TOTAL INGRESOS</t>
  </si>
  <si>
    <t>LIQUIDO A PAGAR</t>
  </si>
  <si>
    <t>01</t>
  </si>
  <si>
    <t>ABRIGO DIAZ MARCO  ALBERTO</t>
  </si>
  <si>
    <t>BCO. DE LOJA</t>
  </si>
  <si>
    <t>GUARDIAN</t>
  </si>
  <si>
    <t>02</t>
  </si>
  <si>
    <t>ABRIGO ORTEGA ANGEL BOLIVAR</t>
  </si>
  <si>
    <t>OPERADOR DE MOTONIVELADORA</t>
  </si>
  <si>
    <t>03</t>
  </si>
  <si>
    <t>AGILA VASQUEZ JOSE ARMANDO</t>
  </si>
  <si>
    <t>AYUDANTE DE OPERADOR DE EQUIPOS Y/O MAQUINARIA</t>
  </si>
  <si>
    <t>04</t>
  </si>
  <si>
    <t>AGUIRRE PAZ RAMIRO GABRIEL</t>
  </si>
  <si>
    <t>1104225295</t>
  </si>
  <si>
    <t>COOPMEGO</t>
  </si>
  <si>
    <t>59700001</t>
  </si>
  <si>
    <t>401010194802</t>
  </si>
  <si>
    <t>05</t>
  </si>
  <si>
    <t>AGURTO ERIQUE VICTOR VICENTE</t>
  </si>
  <si>
    <t>CHOFER DE VEHÍCULO LIVIANO Y PESADO</t>
  </si>
  <si>
    <t>06</t>
  </si>
  <si>
    <t>ALARCON HUGO ANIBAL</t>
  </si>
  <si>
    <t>0101325512</t>
  </si>
  <si>
    <t>SUPERVISOR MECÁNICO DE EQUIPOS Y MOTORES A DIESEL</t>
  </si>
  <si>
    <t>07</t>
  </si>
  <si>
    <t>ALBERCA ARMIJOS  CESARIO AGUSTIN</t>
  </si>
  <si>
    <t>CADENERO</t>
  </si>
  <si>
    <t>08</t>
  </si>
  <si>
    <t>ALVARADO ALVARADO MANUEL IGNACIO</t>
  </si>
  <si>
    <t>1101740460</t>
  </si>
  <si>
    <t>408010005026</t>
  </si>
  <si>
    <t>OPERADOR DE DISTRIBUIDOR DE ASFALTO</t>
  </si>
  <si>
    <t>09</t>
  </si>
  <si>
    <t>ALVARADO JARAMILLO JUAN CARLOS</t>
  </si>
  <si>
    <t>10</t>
  </si>
  <si>
    <t>ALVARADO LEON ELEUTERIO</t>
  </si>
  <si>
    <t>OPERADOR DE EXCAVADORA</t>
  </si>
  <si>
    <t>11</t>
  </si>
  <si>
    <t>ALVAREZ CHAVEZ JUAN PABLO</t>
  </si>
  <si>
    <t>AYUDANTE DE MECÁNICA DE VEHICULOS Y/O MAQUINARIA</t>
  </si>
  <si>
    <t>12</t>
  </si>
  <si>
    <t>APOLO PINZA ELSA</t>
  </si>
  <si>
    <t>COCINERO-PROVEEDORA</t>
  </si>
  <si>
    <t>13</t>
  </si>
  <si>
    <t>ARBOLEDA ORDOÑEZ MODESTO LOSTICO</t>
  </si>
  <si>
    <t>DESPACHADOR DE MATERIALES</t>
  </si>
  <si>
    <t>14</t>
  </si>
  <si>
    <t>AREVALO  SUCUNUTA VICTOR ALFREDO</t>
  </si>
  <si>
    <t>408010012194</t>
  </si>
  <si>
    <t>15</t>
  </si>
  <si>
    <t>16</t>
  </si>
  <si>
    <t>ARIAS VIVANCO ESTEBAN MANUEL</t>
  </si>
  <si>
    <t>17</t>
  </si>
  <si>
    <t>ARMIJOS CABRERA JUNIOR ONOFRE</t>
  </si>
  <si>
    <t>18</t>
  </si>
  <si>
    <t>ARMIJOS TORO HARALDO ONOFRE</t>
  </si>
  <si>
    <t>0701074031</t>
  </si>
  <si>
    <t>19</t>
  </si>
  <si>
    <t>ARMIJOS VICENTE ARIELITO</t>
  </si>
  <si>
    <t>AYUDANTE DE OPERADOR DE EQUIPO Y/O MAQUINARIA</t>
  </si>
  <si>
    <t>20</t>
  </si>
  <si>
    <t>BALLESTEROS CAIZA ALVARO RENATO</t>
  </si>
  <si>
    <t>AYUDANTE DE OPERADOR DE EQUIPOS  Y/O MAQUINARIA</t>
  </si>
  <si>
    <t>21</t>
  </si>
  <si>
    <t>BANEGAS CARAGUAY LORGIO EDLIDER</t>
  </si>
  <si>
    <t>BCO. PICHINCHA</t>
  </si>
  <si>
    <t>TÉCNICO MECÁNICO DE EQUIPOS Y MOTORES A GASOLINA</t>
  </si>
  <si>
    <t>22</t>
  </si>
  <si>
    <t>BARAJA JOSÉ HOMERO</t>
  </si>
  <si>
    <t>23</t>
  </si>
  <si>
    <t>BARBA GORDILLO ESTEBAN NOE</t>
  </si>
  <si>
    <t>CHOFER VEHÍCULO LIVIANO Y PESADO</t>
  </si>
  <si>
    <t>24</t>
  </si>
  <si>
    <t>BECERRA SANCHEZ HECTOR GENARO</t>
  </si>
  <si>
    <t>25</t>
  </si>
  <si>
    <t>BENALCAZAR CASTILLO WILSON PATRICIO</t>
  </si>
  <si>
    <t>TOPÓGRAFO</t>
  </si>
  <si>
    <t>26</t>
  </si>
  <si>
    <t>BENITEZ QUEZADA VINICIO LEONARDO</t>
  </si>
  <si>
    <t>CHOFER DE VEHICULO LIVIANO Y PESADO</t>
  </si>
  <si>
    <t>27</t>
  </si>
  <si>
    <t>BERMEO YAGUACHI CARLOS VICENTE</t>
  </si>
  <si>
    <t>28</t>
  </si>
  <si>
    <t>BRAVO YANANGOMEZ CRISTOBAL FERNANDO</t>
  </si>
  <si>
    <t>AUXILIAR DE LABORATORIO DE SUELOS</t>
  </si>
  <si>
    <t>29</t>
  </si>
  <si>
    <t>BURI ANGAMARCA SERGIO AGUSTIN</t>
  </si>
  <si>
    <t>30</t>
  </si>
  <si>
    <t xml:space="preserve">BUSTAMANTE MOROCHO JORGE </t>
  </si>
  <si>
    <t>CHOFER DE VEHÌCULO LIVIANO Y PESADO</t>
  </si>
  <si>
    <t>31</t>
  </si>
  <si>
    <t>CABRERA MACANCHI HOLBER BERNARDO</t>
  </si>
  <si>
    <t>MAQUINISTA-OPERADOR AUXILIAR</t>
  </si>
  <si>
    <t>32</t>
  </si>
  <si>
    <t>CABRERA NEIRA FLORESMILO</t>
  </si>
  <si>
    <t>33</t>
  </si>
  <si>
    <t>CANGO AGUIRRE MARIA DEL CARMEN</t>
  </si>
  <si>
    <t>34</t>
  </si>
  <si>
    <t xml:space="preserve">CANO ABAD MANUEL AGUSTIN </t>
  </si>
  <si>
    <t>401010316606</t>
  </si>
  <si>
    <t>35</t>
  </si>
  <si>
    <t>CAPA CHAPA FRANGIL ALFREDO</t>
  </si>
  <si>
    <t>36</t>
  </si>
  <si>
    <t>CARCHI FLORES CARLOS ENRIQUE</t>
  </si>
  <si>
    <t>37</t>
  </si>
  <si>
    <t>CARPIO QUIZHPE JOSE MAXIMILIANO</t>
  </si>
  <si>
    <t>38</t>
  </si>
  <si>
    <t>CARPIO PAUTE CRISTIAN MANUEL</t>
  </si>
  <si>
    <t>0704099712</t>
  </si>
  <si>
    <t>OPERADOR DE CARGADORA</t>
  </si>
  <si>
    <t>39</t>
  </si>
  <si>
    <t>CARRERA RODRIGUEZ JOSE MANUEL</t>
  </si>
  <si>
    <t>40</t>
  </si>
  <si>
    <t>CARRION ANGEL MELECIO</t>
  </si>
  <si>
    <t>41</t>
  </si>
  <si>
    <t>CARRION CARRION FRANCISCO ROBERT</t>
  </si>
  <si>
    <t>OPERADOR DE TRACTOR</t>
  </si>
  <si>
    <t>42</t>
  </si>
  <si>
    <t>CARTUCHE MUNOZ LUIS PATRICIO</t>
  </si>
  <si>
    <t>43</t>
  </si>
  <si>
    <t>CASTILLO TOLEDO MARCO ALBERTO</t>
  </si>
  <si>
    <t>CHOFER DE VEHÌCULO LIVIANO</t>
  </si>
  <si>
    <t>44</t>
  </si>
  <si>
    <t>CASTILLO VICENTE BOLIVAR</t>
  </si>
  <si>
    <t>45</t>
  </si>
  <si>
    <t>CHALAN LIVISACA ANGEL GUILLERMO</t>
  </si>
  <si>
    <t>46</t>
  </si>
  <si>
    <t>CHAMBA CAÑAR JOSE FABIAN</t>
  </si>
  <si>
    <t>47</t>
  </si>
  <si>
    <t>CHAMBA TUQUERES VICTOR IVAN</t>
  </si>
  <si>
    <t>48</t>
  </si>
  <si>
    <t>CHUQUIMARCA CHUQUIMARCA MARIA CARMITA</t>
  </si>
  <si>
    <t>1102438197</t>
  </si>
  <si>
    <t>2</t>
  </si>
  <si>
    <t>401010521304</t>
  </si>
  <si>
    <t>49</t>
  </si>
  <si>
    <t>CORDOVA PASACA CRISTIAN AUGUSTO</t>
  </si>
  <si>
    <t>401010498344</t>
  </si>
  <si>
    <t>OPERDOR DE CARGADORA</t>
  </si>
  <si>
    <t>50</t>
  </si>
  <si>
    <t>CORDOVA ROMAN ERALDIO AUGUSTO</t>
  </si>
  <si>
    <t>51</t>
  </si>
  <si>
    <t>CORDOVA SOCOLA VICTOR HERNALDO</t>
  </si>
  <si>
    <t>52</t>
  </si>
  <si>
    <t>CRIOLLO SALINAS EDWIN FABIAN</t>
  </si>
  <si>
    <t>53</t>
  </si>
  <si>
    <t>CRUZ CUEVA DEYSI ADMIRIAN</t>
  </si>
  <si>
    <t>54</t>
  </si>
  <si>
    <t>CUENCA BAHO HENRRY RAFAEL</t>
  </si>
  <si>
    <t>55</t>
  </si>
  <si>
    <t xml:space="preserve">CUENCA MINGA JUAN HUMBERTO </t>
  </si>
  <si>
    <t>56</t>
  </si>
  <si>
    <t>CUENCA TOAPANTA EDGAR EFREN</t>
  </si>
  <si>
    <t>AYUDANTE DE TOPOGRAFÍA</t>
  </si>
  <si>
    <t>57</t>
  </si>
  <si>
    <t xml:space="preserve">CURIMILMA PAUTE JUAN RAMON  </t>
  </si>
  <si>
    <t>1103069082</t>
  </si>
  <si>
    <t>AYUDANTE DE CUADRILLA</t>
  </si>
  <si>
    <t>58</t>
  </si>
  <si>
    <t>DELGADO CUENCA ERNESTO AMABLE</t>
  </si>
  <si>
    <t xml:space="preserve">CHOFER DE VEHÌCULO LIVIANO </t>
  </si>
  <si>
    <t>59</t>
  </si>
  <si>
    <t>ERAS JIMENEZ ANGEL AUGUSTO</t>
  </si>
  <si>
    <t>60</t>
  </si>
  <si>
    <t>ERRAEZ VEINTIMILLA JOSE RICARDO</t>
  </si>
  <si>
    <t>61</t>
  </si>
  <si>
    <t>ESPARZA SINCHIRI VICTOR HUGO</t>
  </si>
  <si>
    <t xml:space="preserve">SOLDADOR ELECTRICO </t>
  </si>
  <si>
    <t>62</t>
  </si>
  <si>
    <t>ESPINOZA JIMENEZ LUIS EDUARDO</t>
  </si>
  <si>
    <t>63</t>
  </si>
  <si>
    <t>ESTRELLA SILVA GERMANIA JANETH</t>
  </si>
  <si>
    <t>64</t>
  </si>
  <si>
    <t>FEBRES ORDONEZ MAX  ARTURO</t>
  </si>
  <si>
    <t>65</t>
  </si>
  <si>
    <t>FERNANDEZ FREIRE DANIEL VICTORIANO</t>
  </si>
  <si>
    <t>INSPECTOR SOBRESTANTE</t>
  </si>
  <si>
    <t>66</t>
  </si>
  <si>
    <t>CHOFER DE VEHÌCULO LIVIANOS Y PESADOS</t>
  </si>
  <si>
    <t>67</t>
  </si>
  <si>
    <t>GALVEZ CHUQUIMARCA LUIS ALFREDO</t>
  </si>
  <si>
    <t>0701764672</t>
  </si>
  <si>
    <t>401010035730</t>
  </si>
  <si>
    <t>ALBAÑIL</t>
  </si>
  <si>
    <t>68</t>
  </si>
  <si>
    <t>GALVEZ OCHOA MIGUEL ANGEL</t>
  </si>
  <si>
    <t>69</t>
  </si>
  <si>
    <t>GANAZHAPA PLACENCIA MARIA CONSOLACION</t>
  </si>
  <si>
    <t>70</t>
  </si>
  <si>
    <t>GAONA CHAMBA MILTON ESTUARDO</t>
  </si>
  <si>
    <t>71</t>
  </si>
  <si>
    <t>GAONA JIMENEZ JOSE VICENTE</t>
  </si>
  <si>
    <t>72</t>
  </si>
  <si>
    <t>GIRON LOAIZA JHONATAN ALEXANDER</t>
  </si>
  <si>
    <t>VULCANIZADOR</t>
  </si>
  <si>
    <t>73</t>
  </si>
  <si>
    <t>GONZAGA JARAMILLO CARLOS GERMAN</t>
  </si>
  <si>
    <t>74</t>
  </si>
  <si>
    <t>GONZALEZ CORREA JULIO CESAR</t>
  </si>
  <si>
    <t>75</t>
  </si>
  <si>
    <t>GORDILLO AREVALO YOLANDA NARCIZA</t>
  </si>
  <si>
    <t>76</t>
  </si>
  <si>
    <t>GRANDA INIGUEZ JOSE AUGUSTO</t>
  </si>
  <si>
    <t>77</t>
  </si>
  <si>
    <t>GRANDA PATIÑO FREDY AGUSTIN</t>
  </si>
  <si>
    <t>78</t>
  </si>
  <si>
    <t>GUAICHA JARAMILLO JULIO CESAR</t>
  </si>
  <si>
    <t>79</t>
  </si>
  <si>
    <t>GUALAN GUALAN JULIA FERNANDA</t>
  </si>
  <si>
    <t>80</t>
  </si>
  <si>
    <t>GUAMAN ALVARADO ANGEL MODESTO</t>
  </si>
  <si>
    <t>OPERADOR DE RODILLO</t>
  </si>
  <si>
    <t>81</t>
  </si>
  <si>
    <t>GUAMAN CABRERA SEGUNDO EMILIANO</t>
  </si>
  <si>
    <t>82</t>
  </si>
  <si>
    <t>GUAMAN CARLOS WASHINGTON</t>
  </si>
  <si>
    <t>CHOFER DE VEHÍCULOS LIVIANO Y PESADO</t>
  </si>
  <si>
    <t>83</t>
  </si>
  <si>
    <t>GUAMAN CHAMBA MANUEL ANTONIO</t>
  </si>
  <si>
    <t>84</t>
  </si>
  <si>
    <t>GUARNIZO DELGADO HUGO ANIBAL</t>
  </si>
  <si>
    <t>85</t>
  </si>
  <si>
    <t>GUERRERO ABAD JOSE EDILBERTO</t>
  </si>
  <si>
    <t>OPERDOR DE TRACTOR</t>
  </si>
  <si>
    <t>86</t>
  </si>
  <si>
    <t>GUERRERO BERMEO DIEGO ESTUARDO</t>
  </si>
  <si>
    <t>87</t>
  </si>
  <si>
    <t>GUERRERO BERMEO HENRY STALIN</t>
  </si>
  <si>
    <t>88</t>
  </si>
  <si>
    <t>GUERRERO CAMPOS ROBERTO FERNANDO</t>
  </si>
  <si>
    <t>89</t>
  </si>
  <si>
    <t>GUERRERO PILCO OSCAR WALTER</t>
  </si>
  <si>
    <t>90</t>
  </si>
  <si>
    <t>GUERRERO PILCO PEDRO VITALIANO</t>
  </si>
  <si>
    <t>91</t>
  </si>
  <si>
    <t>JAPON VIÑAMAGUA MIGUEL ARCENIO</t>
  </si>
  <si>
    <t>TÉCNICO MECÁNICO DE EQUIPOS Y MOTORES A DIESEL</t>
  </si>
  <si>
    <t>92</t>
  </si>
  <si>
    <t>JARA SANCHEZ ALCIDES</t>
  </si>
  <si>
    <t>93</t>
  </si>
  <si>
    <t>JARAMILLO BARRERA SANTOS AMABLE</t>
  </si>
  <si>
    <t>1102750278</t>
  </si>
  <si>
    <t>94</t>
  </si>
  <si>
    <t>JARAMILLO ORDOÑEZ FREDDY AUGUSTO</t>
  </si>
  <si>
    <t>95</t>
  </si>
  <si>
    <t>JARAMILLO PERALTA VICTOR HUGO</t>
  </si>
  <si>
    <t>TÉCNICO MECÁNICO DE EQUIPO MOTORES A GASOLINA</t>
  </si>
  <si>
    <t>96</t>
  </si>
  <si>
    <t>JARAMILLO ROMERO FRANCO TULIO</t>
  </si>
  <si>
    <t xml:space="preserve">CHOFER DE VEHÍCULO LIVIANO </t>
  </si>
  <si>
    <t>97</t>
  </si>
  <si>
    <t>JARAMILLO SIZALIMA JOSE ALBERTO</t>
  </si>
  <si>
    <t>98</t>
  </si>
  <si>
    <t>JIMENEZ JIMENEZ MELECIO</t>
  </si>
  <si>
    <t>1102228838</t>
  </si>
  <si>
    <t>99</t>
  </si>
  <si>
    <t>JIMENEZ MANUEL DE JESUS</t>
  </si>
  <si>
    <t>100</t>
  </si>
  <si>
    <t>JIMENEZ TORRES WILSON ALEJANDRO</t>
  </si>
  <si>
    <t>101</t>
  </si>
  <si>
    <t>JUMBIO JIMENEZ SERGIO ADALBERTO</t>
  </si>
  <si>
    <t>1900451764</t>
  </si>
  <si>
    <t>102</t>
  </si>
  <si>
    <t>JUMBO PASICHE JOSE SERVILIO</t>
  </si>
  <si>
    <t>103</t>
  </si>
  <si>
    <t>JUNCAY AMAY CRISTOBAL</t>
  </si>
  <si>
    <t>104</t>
  </si>
  <si>
    <t xml:space="preserve">LAFEBRE CORDOVA MILTON </t>
  </si>
  <si>
    <t>105</t>
  </si>
  <si>
    <t>LANCHE LANCHE EDGAR LEONARDO</t>
  </si>
  <si>
    <t>106</t>
  </si>
  <si>
    <t>LANCHE TANDAZO OSCAR ALBERTANO</t>
  </si>
  <si>
    <t>107</t>
  </si>
  <si>
    <t>LARA OCHOA ANGEL ERNESTO EDMUNDO</t>
  </si>
  <si>
    <t>108</t>
  </si>
  <si>
    <t>LEON OCHOA LUIS ANTONIO</t>
  </si>
  <si>
    <t>2900681397</t>
  </si>
  <si>
    <t>109</t>
  </si>
  <si>
    <t>LEON PEREZ WASHINGTON ROBERTO</t>
  </si>
  <si>
    <t>110</t>
  </si>
  <si>
    <t>LIMA MIRANDA JOSE MARIA</t>
  </si>
  <si>
    <t>111</t>
  </si>
  <si>
    <t>LIVISACA LOJAN HOLGER MANOLO</t>
  </si>
  <si>
    <t>1103807986</t>
  </si>
  <si>
    <t>112</t>
  </si>
  <si>
    <t>LOAIZA HERRERA BYRON EFRAIN</t>
  </si>
  <si>
    <t>113</t>
  </si>
  <si>
    <t>LOJAN CALLE FERNANDO PATRICIO</t>
  </si>
  <si>
    <t>ELECTRICISTA</t>
  </si>
  <si>
    <t>114</t>
  </si>
  <si>
    <t>MACANCHI PEÑA JULIO ROBIN</t>
  </si>
  <si>
    <t>115</t>
  </si>
  <si>
    <t>MALDONADO JULIO EDUARDO</t>
  </si>
  <si>
    <t>OPERADOR DE RETROEXCAVADORA</t>
  </si>
  <si>
    <t>116</t>
  </si>
  <si>
    <t>MALDONADO ROJAS MARLENIY CUMANDA</t>
  </si>
  <si>
    <t>117</t>
  </si>
  <si>
    <t>MALDONADO ROJAS VICENTE</t>
  </si>
  <si>
    <t>118</t>
  </si>
  <si>
    <t>MARIN JUAN PAUL</t>
  </si>
  <si>
    <t>119</t>
  </si>
  <si>
    <t>120</t>
  </si>
  <si>
    <t>MEDINA ARMIJOS MIGUEL ANGEL</t>
  </si>
  <si>
    <t>121</t>
  </si>
  <si>
    <t>MEDINA MEDINA LUZ EDELMIRA</t>
  </si>
  <si>
    <t>122</t>
  </si>
  <si>
    <t>MEDINA MEDINA MERCY OLIVIA</t>
  </si>
  <si>
    <t>CONSERJE EXTERNO</t>
  </si>
  <si>
    <t>123</t>
  </si>
  <si>
    <t>MENDIETA LUDEÑA HENRY ARTURO</t>
  </si>
  <si>
    <t>TÉCNICO MECÁNICO DE EQUIPO MOTORES A DIESEL</t>
  </si>
  <si>
    <t>124</t>
  </si>
  <si>
    <t>MENDOZA TORRES WALTER HUGO</t>
  </si>
  <si>
    <t>125</t>
  </si>
  <si>
    <t>MERINO GUARNIZO JORGE WASHINGTON</t>
  </si>
  <si>
    <t>AYUDANTE DE SOLDADOR</t>
  </si>
  <si>
    <t>126</t>
  </si>
  <si>
    <t>MERINO HEREDIA GONZALO</t>
  </si>
  <si>
    <t>127</t>
  </si>
  <si>
    <t>MERINO JIMENEZ MIGUEL FRANCO</t>
  </si>
  <si>
    <t>128</t>
  </si>
  <si>
    <t>MERINO ROSILLO ALBERTO</t>
  </si>
  <si>
    <t>129</t>
  </si>
  <si>
    <t>MICHAY GUAYA LUIS ALBERTO</t>
  </si>
  <si>
    <t>130</t>
  </si>
  <si>
    <t>MINGA DIAZ HERIBERTO</t>
  </si>
  <si>
    <t>131</t>
  </si>
  <si>
    <t>MIRANDA ZAPATA JORGE EDUARDO</t>
  </si>
  <si>
    <t>132</t>
  </si>
  <si>
    <t>MONTAÑO LABANDA ANGEL MEDARDO</t>
  </si>
  <si>
    <t>OPERADOR DE DISTRIBUIDOR DE ASFALTO, (AGREGADOS)</t>
  </si>
  <si>
    <t>133</t>
  </si>
  <si>
    <t>MONTOYA PUCHAICELA MANUEL DE JESUS</t>
  </si>
  <si>
    <t>134</t>
  </si>
  <si>
    <t>MORA PALADINEZ WALTER GONZALO</t>
  </si>
  <si>
    <t>135</t>
  </si>
  <si>
    <t>MOROCHO CARCHI MANUEL EFRAIN</t>
  </si>
  <si>
    <t>136</t>
  </si>
  <si>
    <t>MOROCHO JARAMILLO WILMER LEONARDO</t>
  </si>
  <si>
    <t>137</t>
  </si>
  <si>
    <t>MOROCHO JOSE DARIO</t>
  </si>
  <si>
    <t>0101291227</t>
  </si>
  <si>
    <t>138</t>
  </si>
  <si>
    <t>MOROCHO LITUMA ROSA MARGARITA</t>
  </si>
  <si>
    <t>139</t>
  </si>
  <si>
    <t>MOROCHO QUEZADA YODER LUIS</t>
  </si>
  <si>
    <t>140</t>
  </si>
  <si>
    <t>NAMICELA GUALAN JOSE HUMBERTO</t>
  </si>
  <si>
    <t>141</t>
  </si>
  <si>
    <t>NEIRA SOLANO OSMAR</t>
  </si>
  <si>
    <t>142</t>
  </si>
  <si>
    <t>NIVELO MARTINEZ LUIS  ENRIQUE</t>
  </si>
  <si>
    <t>143</t>
  </si>
  <si>
    <t>OCHOA VALDIVIESO IGNACIO TARQUINO</t>
  </si>
  <si>
    <t>144</t>
  </si>
  <si>
    <t>OCHOA VILLA MANUEL MARINO</t>
  </si>
  <si>
    <t>145</t>
  </si>
  <si>
    <t>ORDOÑEZ CRUZ MARIA JANETH</t>
  </si>
  <si>
    <t>146</t>
  </si>
  <si>
    <t>ORDOÑEZ GORDILLO ANGEL ALFONSO</t>
  </si>
  <si>
    <t>147</t>
  </si>
  <si>
    <t>ORDOÑEZ JUMBO WILMAN ADAN</t>
  </si>
  <si>
    <t>148</t>
  </si>
  <si>
    <t>ORTEGA CAPA JOSE ORLANDO</t>
  </si>
  <si>
    <t>CHOFER VEHÌCULO LIVIANO</t>
  </si>
  <si>
    <t>149</t>
  </si>
  <si>
    <t>ORTEGA CASTRO JUAN FRANCISCO</t>
  </si>
  <si>
    <t>0701902173</t>
  </si>
  <si>
    <t>150</t>
  </si>
  <si>
    <t>ORTIZ OCAMPO ANGEL BENIGNO</t>
  </si>
  <si>
    <t>151</t>
  </si>
  <si>
    <t xml:space="preserve">ORTIZ OCAMPO HECTOR HUGO </t>
  </si>
  <si>
    <t>152</t>
  </si>
  <si>
    <t>ORTIZ SILVA CRISTIAN ISRAEL</t>
  </si>
  <si>
    <t>153</t>
  </si>
  <si>
    <t>OVIEDO OCHOA CLAUDIO ANTERO</t>
  </si>
  <si>
    <t>0703707091</t>
  </si>
  <si>
    <t>154</t>
  </si>
  <si>
    <t>OVIEDO OCHOA PABLO YHOVANY</t>
  </si>
  <si>
    <t>0703708248</t>
  </si>
  <si>
    <t>155</t>
  </si>
  <si>
    <t>OVIEDO VALDEZ SANTOS MARINO</t>
  </si>
  <si>
    <t>156</t>
  </si>
  <si>
    <t>PACCHA VIÑAMAGUA FELIPE</t>
  </si>
  <si>
    <t>157</t>
  </si>
  <si>
    <t>PACHECO CARPIO LEONIDAS HUMBERTO</t>
  </si>
  <si>
    <t>158</t>
  </si>
  <si>
    <t>PALACIOS JIMENEZ VICTOR EDUARDO</t>
  </si>
  <si>
    <t>159</t>
  </si>
  <si>
    <t>PALADINES BRAVO GILBERTH GEOVANY</t>
  </si>
  <si>
    <t>160</t>
  </si>
  <si>
    <t>PALADINES BRAVO JIOVER RAMIRO</t>
  </si>
  <si>
    <t>0704004514</t>
  </si>
  <si>
    <t>161</t>
  </si>
  <si>
    <t>PALADINES MEDINA FRANKLIN</t>
  </si>
  <si>
    <t>1102951496</t>
  </si>
  <si>
    <t>401010524402</t>
  </si>
  <si>
    <t>162</t>
  </si>
  <si>
    <t>PAUTE MALLA JOSE UNIAS</t>
  </si>
  <si>
    <t>163</t>
  </si>
  <si>
    <t>PAUTE PUCHAICELA CARLOS ENRIQUE</t>
  </si>
  <si>
    <t>164</t>
  </si>
  <si>
    <t>SOLDADOR ELECTRICO Y/O ACETILENO</t>
  </si>
  <si>
    <t>165</t>
  </si>
  <si>
    <t>PESANTEZ LEON PATRICIO GEOVANNY</t>
  </si>
  <si>
    <t>166</t>
  </si>
  <si>
    <t>PICOITA OCHOA LEONCIO</t>
  </si>
  <si>
    <t>167</t>
  </si>
  <si>
    <t>PICUITA ABRIGO JULIO CESAR</t>
  </si>
  <si>
    <t>168</t>
  </si>
  <si>
    <t>PINTADO CUMBICUS CARLOS ANTONIO</t>
  </si>
  <si>
    <t>169</t>
  </si>
  <si>
    <t>PINTADO GAONA JOSE DANILO</t>
  </si>
  <si>
    <t>AYUDANTE DEOPERADOR DE EQUIPOS Y/O MAQUINARIA</t>
  </si>
  <si>
    <t>170</t>
  </si>
  <si>
    <t>POGO SARANGO BAYRON VINICIO</t>
  </si>
  <si>
    <t>171</t>
  </si>
  <si>
    <t>POMA BERMEO MARIA ESPERANZA</t>
  </si>
  <si>
    <t>172</t>
  </si>
  <si>
    <t>POMA VALVERDE VICTOR MANUEL</t>
  </si>
  <si>
    <t xml:space="preserve">OPERADOR DE EXCAVADORA </t>
  </si>
  <si>
    <t>173</t>
  </si>
  <si>
    <t>PONTON QUEVEDO SIMON BOLIVAR</t>
  </si>
  <si>
    <t>TÉCNICO MECÁNICODE EQUIPOS Y MOTORES A GASOLINA</t>
  </si>
  <si>
    <t>174</t>
  </si>
  <si>
    <t>PUCHAICELA ARMIJOS SEGUNDO MANUEL</t>
  </si>
  <si>
    <t>1103146724</t>
  </si>
  <si>
    <t>175</t>
  </si>
  <si>
    <t>QUISHPE CUEVA PEDRO ECUADOR</t>
  </si>
  <si>
    <t>0702572330</t>
  </si>
  <si>
    <t>401010665389</t>
  </si>
  <si>
    <t>176</t>
  </si>
  <si>
    <t>QUITUISACA URGILES JACINTO PATRICIO</t>
  </si>
  <si>
    <t>0916657463</t>
  </si>
  <si>
    <t xml:space="preserve">OPERADOR DE RETROEXCAVADORA </t>
  </si>
  <si>
    <t>177</t>
  </si>
  <si>
    <t>RAMIRES PERALTA CARLOS NIVARDO</t>
  </si>
  <si>
    <t>AUXILIAR DE ELECTRICIDAD</t>
  </si>
  <si>
    <t>178</t>
  </si>
  <si>
    <t>RAMIRES PINTA TANYA ELIZABTH</t>
  </si>
  <si>
    <t>179</t>
  </si>
  <si>
    <t>RAMIREZ ENCALADA CELINA MARIA</t>
  </si>
  <si>
    <t>1101462453</t>
  </si>
  <si>
    <t>401010166737</t>
  </si>
  <si>
    <t>180</t>
  </si>
  <si>
    <t>RAMON PICOITA VICTOR ALFREDO</t>
  </si>
  <si>
    <t>181</t>
  </si>
  <si>
    <t>REBILLA SINCHE TULIO CLOTARIO</t>
  </si>
  <si>
    <t xml:space="preserve">AYUDANTE DE OPERADOR DE EQUIPO Y/O MAQUINARIA </t>
  </si>
  <si>
    <t>182</t>
  </si>
  <si>
    <t>REYES MERINO ANGEL GABRIEL</t>
  </si>
  <si>
    <t>183</t>
  </si>
  <si>
    <t>RIOFRIO MARIN STALIN VICENTE</t>
  </si>
  <si>
    <t>184</t>
  </si>
  <si>
    <t>RIOS SANCHEZ CARLOS MARIA</t>
  </si>
  <si>
    <t>1101751442</t>
  </si>
  <si>
    <t>185</t>
  </si>
  <si>
    <t>RIVERA CUEVA  JOSE AMABLE</t>
  </si>
  <si>
    <t>186</t>
  </si>
  <si>
    <t>ROHODEN PUGLLA WILSON YOVANNI</t>
  </si>
  <si>
    <t>187</t>
  </si>
  <si>
    <t>ROJAS ANDRADE FREDIN</t>
  </si>
  <si>
    <t>1703662674</t>
  </si>
  <si>
    <t>2901118902</t>
  </si>
  <si>
    <t>188</t>
  </si>
  <si>
    <t>ROJAS ANDRADE MANUEL ANTONIO</t>
  </si>
  <si>
    <t>59600049</t>
  </si>
  <si>
    <t>2900556034</t>
  </si>
  <si>
    <t>CHOFER DE VEHÍCULO LIVIANO</t>
  </si>
  <si>
    <t>189</t>
  </si>
  <si>
    <t>ROJAS MEJIA ANGEL GONZALO</t>
  </si>
  <si>
    <t>1104396658</t>
  </si>
  <si>
    <t>190</t>
  </si>
  <si>
    <t>ROMAN CASTILLO EDWIN FABIAN</t>
  </si>
  <si>
    <t>1104168453</t>
  </si>
  <si>
    <t>191</t>
  </si>
  <si>
    <t>ROMAN ELVIA MARIA</t>
  </si>
  <si>
    <t>192</t>
  </si>
  <si>
    <t>ROMAN HIDALGO ROQUE ANTONIO</t>
  </si>
  <si>
    <t>TÉCNICO DE ELECTRICIDAD</t>
  </si>
  <si>
    <t>193</t>
  </si>
  <si>
    <t>ROMAN ROMAN PAQUITO MELO</t>
  </si>
  <si>
    <t>194</t>
  </si>
  <si>
    <t>ROMERO AVILA MOISES AGUSTIN</t>
  </si>
  <si>
    <t>195</t>
  </si>
  <si>
    <t>ROMERO TAPIA KLEVER AUGUSTO</t>
  </si>
  <si>
    <t>196</t>
  </si>
  <si>
    <t>RUIZ JOSE MARCOLINO</t>
  </si>
  <si>
    <t>197</t>
  </si>
  <si>
    <t>RUIZ JUELA JULIO RIGOBERTO</t>
  </si>
  <si>
    <t>198</t>
  </si>
  <si>
    <t>RUIZ SALINAS SEGUNDO ALBERTO</t>
  </si>
  <si>
    <t>PINTOR - ROTULADOR</t>
  </si>
  <si>
    <t>199</t>
  </si>
  <si>
    <t>RUQUE MOROCHO EDWIN MARCONI</t>
  </si>
  <si>
    <t>200</t>
  </si>
  <si>
    <t>SALINAS GUTIERREZ JOSE ENRIQUE</t>
  </si>
  <si>
    <t>201</t>
  </si>
  <si>
    <t>SALINAS PEREZ MANUEL AGUSTIN</t>
  </si>
  <si>
    <t>202</t>
  </si>
  <si>
    <t>SAMANIEGO CABRERA LUIS ALBERTO</t>
  </si>
  <si>
    <t>203</t>
  </si>
  <si>
    <t>SANCHEZ CUEVA MARLON ESTUARDO</t>
  </si>
  <si>
    <t xml:space="preserve">CHOFER DE VEHÌCULO LIVIANOS </t>
  </si>
  <si>
    <t>204</t>
  </si>
  <si>
    <t>SANCHEZ HIDALGO CARLOS EDUARDO</t>
  </si>
  <si>
    <t>205</t>
  </si>
  <si>
    <t>SANCHEZ NORGE ANTONIO</t>
  </si>
  <si>
    <t xml:space="preserve">BCO. DE FOMENTO </t>
  </si>
  <si>
    <t>1410034</t>
  </si>
  <si>
    <t>4003639351</t>
  </si>
  <si>
    <t xml:space="preserve">OPERADOR DE CARGADORA </t>
  </si>
  <si>
    <t>206</t>
  </si>
  <si>
    <t>SANTIN BEJARANO  MODESTO AGUSTIN</t>
  </si>
  <si>
    <t>207</t>
  </si>
  <si>
    <t>SANTIN CARRION RODRIGO</t>
  </si>
  <si>
    <t>208</t>
  </si>
  <si>
    <t>SISALIMA ARIAS WALTER RODRIGO</t>
  </si>
  <si>
    <t>209</t>
  </si>
  <si>
    <t>SOLORZANO AREVALO FREDY AGUSTIN</t>
  </si>
  <si>
    <t>210</t>
  </si>
  <si>
    <t>SOTO TACURI VICTOR MANUEL</t>
  </si>
  <si>
    <t>211</t>
  </si>
  <si>
    <t>SOTOMAYOR CASTRO GALO EDILGIO</t>
  </si>
  <si>
    <t>1101509634</t>
  </si>
  <si>
    <t>BCO.  FOMENTO</t>
  </si>
  <si>
    <t>0390644552</t>
  </si>
  <si>
    <t>212</t>
  </si>
  <si>
    <t>SUQUILANDA PINEDA  OSWALDO</t>
  </si>
  <si>
    <t>1104020308</t>
  </si>
  <si>
    <t>213</t>
  </si>
  <si>
    <t>TORO RODRIGUEZ JAIME EDUARDO</t>
  </si>
  <si>
    <t>CHOFER DE VEHÍCULO LIVIANOS Y PESADO</t>
  </si>
  <si>
    <t>214</t>
  </si>
  <si>
    <t>TORRES CAMPOVERDE JORGE VICENTE</t>
  </si>
  <si>
    <t>215</t>
  </si>
  <si>
    <t>TORRES GUARNIZO VICTOR MANUEL</t>
  </si>
  <si>
    <t>216</t>
  </si>
  <si>
    <t>VALAREZO VASQUEZ GALO EDUARDO</t>
  </si>
  <si>
    <t>217</t>
  </si>
  <si>
    <t>218</t>
  </si>
  <si>
    <t>VALDIVIESO JIMENEZ VICTOR</t>
  </si>
  <si>
    <t>219</t>
  </si>
  <si>
    <t>VILLALBA MORALES MANUEL MESIAS</t>
  </si>
  <si>
    <t>408010014769</t>
  </si>
  <si>
    <t>AUXILIAR DE SERVICIOS</t>
  </si>
  <si>
    <t>220</t>
  </si>
  <si>
    <t>VILLALTA CRUZ</t>
  </si>
  <si>
    <t>221</t>
  </si>
  <si>
    <t>VILLAVICENCIO GUAMAN GORKI DUMAN</t>
  </si>
  <si>
    <t>222</t>
  </si>
  <si>
    <t>VILLAVICENCIO OJEDA VICENTE OSWALDO</t>
  </si>
  <si>
    <t>SUPERVISOR MECÁNICO DE EQUIPOS Y MOTORES A GASOLINA</t>
  </si>
  <si>
    <t>223</t>
  </si>
  <si>
    <t>VINCES  CARLOS ALFREDO</t>
  </si>
  <si>
    <t>224</t>
  </si>
  <si>
    <t>VIVANCO  BERYDDY NOVARINO</t>
  </si>
  <si>
    <t>225</t>
  </si>
  <si>
    <t>VIVANCO CORDOVA ANGEL SALVADOR</t>
  </si>
  <si>
    <t>TÉCNICO MECÁNICO DE EQUIPO Y MOTORES A DIESEL</t>
  </si>
  <si>
    <t>VIVANCO TACURI VICTORIANO JACOB</t>
  </si>
  <si>
    <t>0700001035</t>
  </si>
  <si>
    <t>ZHUNAULA CASTRO EDGAR PATRICIO</t>
  </si>
  <si>
    <t>1102762216</t>
  </si>
  <si>
    <t>MAYO PATINO PEDRO</t>
  </si>
  <si>
    <t xml:space="preserve"> </t>
  </si>
  <si>
    <t xml:space="preserve">ELABORADO POR: </t>
  </si>
  <si>
    <t>RESPONSABLE DE NOMINA-VIALSUR E.P.</t>
  </si>
  <si>
    <r>
      <t>VALDIVIESO JIMENEZ CARL</t>
    </r>
    <r>
      <rPr>
        <sz val="8"/>
        <rFont val="Arial"/>
        <family val="2"/>
      </rPr>
      <t>OS YOVANY</t>
    </r>
  </si>
  <si>
    <r>
      <t xml:space="preserve">TIPO DE </t>
    </r>
    <r>
      <rPr>
        <b/>
        <sz val="6"/>
        <color indexed="8"/>
        <rFont val="Arial"/>
        <family val="2"/>
      </rPr>
      <t>CUENTA</t>
    </r>
  </si>
  <si>
    <r>
      <rPr>
        <b/>
        <sz val="6"/>
        <rFont val="Arial"/>
        <family val="2"/>
      </rPr>
      <t xml:space="preserve">REMUNERACIÓN </t>
    </r>
    <r>
      <rPr>
        <b/>
        <sz val="8"/>
        <rFont val="Arial"/>
        <family val="2"/>
      </rPr>
      <t>MENSUAL UNIFICADA</t>
    </r>
  </si>
  <si>
    <r>
      <t xml:space="preserve">No. DE CARGAS </t>
    </r>
    <r>
      <rPr>
        <b/>
        <sz val="6"/>
        <rFont val="Arial"/>
        <family val="2"/>
      </rPr>
      <t>FAMILIARES</t>
    </r>
  </si>
  <si>
    <r>
      <t xml:space="preserve">No. DIAS </t>
    </r>
    <r>
      <rPr>
        <b/>
        <sz val="5"/>
        <rFont val="Arial"/>
        <family val="2"/>
      </rPr>
      <t>LABORADOS</t>
    </r>
  </si>
  <si>
    <r>
      <t xml:space="preserve">SUBSIDIO POR </t>
    </r>
    <r>
      <rPr>
        <b/>
        <sz val="6"/>
        <rFont val="Arial"/>
        <family val="2"/>
      </rPr>
      <t>ALIMENTACIÓN</t>
    </r>
  </si>
  <si>
    <r>
      <t xml:space="preserve">SERVICIO DE </t>
    </r>
    <r>
      <rPr>
        <b/>
        <sz val="6"/>
        <rFont val="Arial"/>
        <family val="2"/>
      </rPr>
      <t>TRANSPORTE</t>
    </r>
  </si>
  <si>
    <r>
      <t xml:space="preserve">DSTO. POR </t>
    </r>
    <r>
      <rPr>
        <b/>
        <sz val="6"/>
        <rFont val="Arial"/>
        <family val="2"/>
      </rPr>
      <t>TRANSPORTE</t>
    </r>
  </si>
  <si>
    <r>
      <t xml:space="preserve">TOTAL </t>
    </r>
    <r>
      <rPr>
        <b/>
        <sz val="6"/>
        <rFont val="Arial"/>
        <family val="2"/>
      </rPr>
      <t xml:space="preserve">DESCUENTOS </t>
    </r>
  </si>
  <si>
    <t>DR. RICHARD ALEXEY BANDA POMA</t>
  </si>
  <si>
    <t>PEÑA PEÑA VICTOR MANUEL</t>
  </si>
  <si>
    <t>ROL DE PAGOS POR SUBSIDIOS, BONIFICACIONES, BENEFICIOS ECONÓMICOS DEL MES DE DICIEMBRE 2013 DE TRABAJADORES DE PLANTA DE LA EMPRESA PÚBLICA DE VIALIDAD DEL SUR "VIALSUR E.P"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</si>
</sst>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5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6"/>
      <color indexed="8"/>
      <name val="Arial"/>
      <family val="2"/>
    </font>
    <font>
      <b/>
      <sz val="5"/>
      <name val="Arial"/>
      <family val="2"/>
    </font>
    <font>
      <sz val="10"/>
      <name val="Times New Roman"/>
      <family val="1"/>
    </font>
    <font>
      <sz val="7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9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49" fontId="9" fillId="3" borderId="5" xfId="2" applyNumberFormat="1" applyFont="1" applyFill="1" applyBorder="1" applyAlignment="1">
      <alignment horizontal="left" vertical="center"/>
    </xf>
    <xf numFmtId="49" fontId="9" fillId="3" borderId="5" xfId="2" applyNumberFormat="1" applyFont="1" applyFill="1" applyBorder="1" applyAlignment="1">
      <alignment horizontal="center" vertical="center"/>
    </xf>
    <xf numFmtId="49" fontId="9" fillId="4" borderId="5" xfId="2" applyNumberFormat="1" applyFont="1" applyFill="1" applyBorder="1" applyAlignment="1">
      <alignment horizontal="center" vertical="center"/>
    </xf>
    <xf numFmtId="49" fontId="9" fillId="4" borderId="4" xfId="2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1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49" fontId="12" fillId="4" borderId="4" xfId="2" applyNumberFormat="1" applyFont="1" applyFill="1" applyBorder="1" applyAlignment="1">
      <alignment horizontal="left" vertical="center" wrapText="1"/>
    </xf>
    <xf numFmtId="2" fontId="5" fillId="0" borderId="4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2" fontId="20" fillId="0" borderId="6" xfId="3" applyNumberFormat="1" applyFont="1" applyFill="1" applyBorder="1" applyAlignment="1">
      <alignment horizontal="center" vertical="center"/>
    </xf>
    <xf numFmtId="2" fontId="7" fillId="0" borderId="1" xfId="3" applyNumberFormat="1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_CUADRO MARITZA ultimo" xfId="2"/>
    <cellStyle name="Normal_DISTRIB.SUELDOS Y SALARIOS P' Presup. 2007-ENERO-07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0</xdr:row>
      <xdr:rowOff>0</xdr:rowOff>
    </xdr:from>
    <xdr:to>
      <xdr:col>1</xdr:col>
      <xdr:colOff>1333500</xdr:colOff>
      <xdr:row>3</xdr:row>
      <xdr:rowOff>47625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0"/>
          <a:ext cx="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40"/>
  <sheetViews>
    <sheetView tabSelected="1" zoomScale="180" zoomScaleNormal="180" workbookViewId="0">
      <pane xSplit="2" ySplit="6" topLeftCell="C175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baseColWidth="10" defaultColWidth="9.140625" defaultRowHeight="15" x14ac:dyDescent="0.25"/>
  <cols>
    <col min="1" max="1" width="3.140625" customWidth="1"/>
    <col min="2" max="2" width="36" bestFit="1" customWidth="1"/>
    <col min="3" max="3" width="10" customWidth="1"/>
    <col min="4" max="4" width="11.42578125" customWidth="1"/>
    <col min="5" max="5" width="8.85546875" customWidth="1"/>
    <col min="6" max="6" width="5.42578125" customWidth="1"/>
    <col min="7" max="7" width="10.85546875" customWidth="1"/>
    <col min="8" max="8" width="12.140625" customWidth="1"/>
    <col min="9" max="9" width="6.140625" customWidth="1"/>
    <col min="11" max="11" width="11.7109375" customWidth="1"/>
    <col min="12" max="12" width="7.7109375" customWidth="1"/>
    <col min="13" max="13" width="8.140625" customWidth="1"/>
    <col min="14" max="14" width="8" customWidth="1"/>
    <col min="15" max="15" width="9" customWidth="1"/>
    <col min="17" max="17" width="9" customWidth="1"/>
    <col min="18" max="18" width="0.140625" customWidth="1"/>
    <col min="22" max="22" width="3.42578125" customWidth="1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5">
      <c r="A2" s="1"/>
      <c r="B2" s="1"/>
      <c r="C2" s="1"/>
      <c r="D2" s="1"/>
      <c r="E2" s="33" t="s">
        <v>590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1"/>
      <c r="S2" s="1"/>
      <c r="T2" s="1"/>
      <c r="U2" s="1"/>
      <c r="V2" s="1"/>
      <c r="W2" s="1"/>
    </row>
    <row r="3" spans="1:23" x14ac:dyDescent="0.25">
      <c r="A3" s="1"/>
      <c r="B3" s="1"/>
      <c r="C3" s="1"/>
      <c r="D3" s="1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1"/>
      <c r="S3" s="1"/>
      <c r="T3" s="1"/>
      <c r="U3" s="1"/>
      <c r="V3" s="1"/>
      <c r="W3" s="1"/>
    </row>
    <row r="4" spans="1:23" ht="15" customHeight="1" x14ac:dyDescent="0.25">
      <c r="A4" s="36" t="s">
        <v>0</v>
      </c>
      <c r="B4" s="37" t="s">
        <v>1</v>
      </c>
      <c r="C4" s="35" t="s">
        <v>2</v>
      </c>
      <c r="D4" s="35" t="s">
        <v>3</v>
      </c>
      <c r="E4" s="35" t="s">
        <v>4</v>
      </c>
      <c r="F4" s="35" t="s">
        <v>580</v>
      </c>
      <c r="G4" s="35" t="s">
        <v>5</v>
      </c>
      <c r="H4" s="35" t="s">
        <v>6</v>
      </c>
      <c r="I4" s="35" t="s">
        <v>7</v>
      </c>
      <c r="J4" s="27" t="s">
        <v>581</v>
      </c>
      <c r="K4" s="27" t="s">
        <v>8</v>
      </c>
      <c r="L4" s="27" t="s">
        <v>582</v>
      </c>
      <c r="M4" s="27" t="s">
        <v>9</v>
      </c>
      <c r="N4" s="27" t="s">
        <v>583</v>
      </c>
      <c r="O4" s="27" t="s">
        <v>584</v>
      </c>
      <c r="P4" s="27" t="s">
        <v>585</v>
      </c>
      <c r="Q4" s="27" t="s">
        <v>10</v>
      </c>
      <c r="R4" s="30"/>
      <c r="S4" s="27" t="s">
        <v>586</v>
      </c>
      <c r="T4" s="27" t="s">
        <v>587</v>
      </c>
      <c r="U4" s="27" t="s">
        <v>11</v>
      </c>
      <c r="V4" s="28" t="s">
        <v>0</v>
      </c>
      <c r="W4" s="1"/>
    </row>
    <row r="5" spans="1:23" x14ac:dyDescent="0.25">
      <c r="A5" s="36"/>
      <c r="B5" s="37"/>
      <c r="C5" s="35"/>
      <c r="D5" s="35"/>
      <c r="E5" s="35"/>
      <c r="F5" s="35"/>
      <c r="G5" s="35"/>
      <c r="H5" s="35"/>
      <c r="I5" s="35"/>
      <c r="J5" s="27"/>
      <c r="K5" s="27"/>
      <c r="L5" s="27"/>
      <c r="M5" s="27"/>
      <c r="N5" s="27"/>
      <c r="O5" s="27"/>
      <c r="P5" s="27"/>
      <c r="Q5" s="27"/>
      <c r="R5" s="31"/>
      <c r="S5" s="27"/>
      <c r="T5" s="27"/>
      <c r="U5" s="27"/>
      <c r="V5" s="28"/>
      <c r="W5" s="1"/>
    </row>
    <row r="6" spans="1:23" x14ac:dyDescent="0.25">
      <c r="A6" s="36"/>
      <c r="B6" s="37"/>
      <c r="C6" s="35"/>
      <c r="D6" s="35"/>
      <c r="E6" s="35"/>
      <c r="F6" s="35"/>
      <c r="G6" s="35"/>
      <c r="H6" s="35"/>
      <c r="I6" s="35"/>
      <c r="J6" s="27"/>
      <c r="K6" s="27"/>
      <c r="L6" s="27"/>
      <c r="M6" s="27"/>
      <c r="N6" s="27"/>
      <c r="O6" s="27"/>
      <c r="P6" s="27"/>
      <c r="Q6" s="27"/>
      <c r="R6" s="32"/>
      <c r="S6" s="27"/>
      <c r="T6" s="27"/>
      <c r="U6" s="27"/>
      <c r="V6" s="28"/>
      <c r="W6" s="1"/>
    </row>
    <row r="7" spans="1:23" ht="18.75" customHeight="1" x14ac:dyDescent="0.25">
      <c r="A7" s="2" t="s">
        <v>12</v>
      </c>
      <c r="B7" s="3" t="s">
        <v>13</v>
      </c>
      <c r="C7" s="4">
        <v>1101414793</v>
      </c>
      <c r="D7" s="4" t="s">
        <v>14</v>
      </c>
      <c r="E7" s="4">
        <v>59600049</v>
      </c>
      <c r="F7" s="4">
        <v>2</v>
      </c>
      <c r="G7" s="5">
        <v>2103009882</v>
      </c>
      <c r="H7" s="18" t="s">
        <v>15</v>
      </c>
      <c r="I7" s="7">
        <v>1</v>
      </c>
      <c r="J7" s="8">
        <v>504</v>
      </c>
      <c r="K7" s="8">
        <f>ROUND((J7*0.25%*3),2)</f>
        <v>3.78</v>
      </c>
      <c r="L7" s="9">
        <v>0</v>
      </c>
      <c r="M7" s="14">
        <f t="shared" ref="M7:M69" si="0">ROUND((318*1%*L7),2)</f>
        <v>0</v>
      </c>
      <c r="N7" s="39">
        <v>22</v>
      </c>
      <c r="O7" s="8">
        <f>4*N7</f>
        <v>88</v>
      </c>
      <c r="P7" s="10">
        <f>0.5*N7</f>
        <v>11</v>
      </c>
      <c r="Q7" s="10">
        <f t="shared" ref="Q7:Q69" si="1">M7+K7+O7+P7</f>
        <v>102.78</v>
      </c>
      <c r="R7" s="11"/>
      <c r="S7" s="11"/>
      <c r="T7" s="10">
        <f t="shared" ref="T7:T70" si="2">R7+S7</f>
        <v>0</v>
      </c>
      <c r="U7" s="10">
        <f t="shared" ref="U7:U70" si="3">Q7-T7</f>
        <v>102.78</v>
      </c>
      <c r="V7" s="12">
        <v>1</v>
      </c>
      <c r="W7" s="1"/>
    </row>
    <row r="8" spans="1:23" ht="18.75" customHeight="1" x14ac:dyDescent="0.25">
      <c r="A8" s="2" t="s">
        <v>16</v>
      </c>
      <c r="B8" s="3" t="s">
        <v>17</v>
      </c>
      <c r="C8" s="4">
        <v>1101891743</v>
      </c>
      <c r="D8" s="4" t="s">
        <v>14</v>
      </c>
      <c r="E8" s="4">
        <v>59600049</v>
      </c>
      <c r="F8" s="4">
        <v>2</v>
      </c>
      <c r="G8" s="5">
        <v>2900389845</v>
      </c>
      <c r="H8" s="18" t="s">
        <v>18</v>
      </c>
      <c r="I8" s="7">
        <v>1</v>
      </c>
      <c r="J8" s="8">
        <v>889.33</v>
      </c>
      <c r="K8" s="8">
        <f t="shared" ref="K8:K69" si="4">ROUND((J8*0.25%*3),2)</f>
        <v>6.67</v>
      </c>
      <c r="L8" s="9">
        <v>0</v>
      </c>
      <c r="M8" s="14">
        <f t="shared" si="0"/>
        <v>0</v>
      </c>
      <c r="N8" s="39">
        <v>22</v>
      </c>
      <c r="O8" s="8">
        <f t="shared" ref="O8:O69" si="5">4*N8</f>
        <v>88</v>
      </c>
      <c r="P8" s="10">
        <f>0.5*N8</f>
        <v>11</v>
      </c>
      <c r="Q8" s="10">
        <f t="shared" si="1"/>
        <v>105.67</v>
      </c>
      <c r="R8" s="11"/>
      <c r="S8" s="11"/>
      <c r="T8" s="10">
        <f t="shared" si="2"/>
        <v>0</v>
      </c>
      <c r="U8" s="10">
        <f t="shared" si="3"/>
        <v>105.67</v>
      </c>
      <c r="V8" s="12">
        <v>2</v>
      </c>
      <c r="W8" s="1"/>
    </row>
    <row r="9" spans="1:23" ht="18.75" customHeight="1" x14ac:dyDescent="0.25">
      <c r="A9" s="2" t="s">
        <v>19</v>
      </c>
      <c r="B9" s="3" t="s">
        <v>20</v>
      </c>
      <c r="C9" s="4">
        <v>1102409362</v>
      </c>
      <c r="D9" s="4" t="s">
        <v>14</v>
      </c>
      <c r="E9" s="4">
        <v>59600049</v>
      </c>
      <c r="F9" s="4">
        <v>2</v>
      </c>
      <c r="G9" s="5">
        <v>2103005066</v>
      </c>
      <c r="H9" s="18" t="s">
        <v>21</v>
      </c>
      <c r="I9" s="7">
        <v>1</v>
      </c>
      <c r="J9" s="8">
        <v>504</v>
      </c>
      <c r="K9" s="8">
        <f t="shared" si="4"/>
        <v>3.78</v>
      </c>
      <c r="L9" s="9">
        <v>3</v>
      </c>
      <c r="M9" s="14">
        <f t="shared" si="0"/>
        <v>9.5399999999999991</v>
      </c>
      <c r="N9" s="39">
        <v>22</v>
      </c>
      <c r="O9" s="8">
        <f t="shared" si="5"/>
        <v>88</v>
      </c>
      <c r="P9" s="10">
        <f t="shared" ref="P9:P69" si="6">0.5*N9</f>
        <v>11</v>
      </c>
      <c r="Q9" s="10">
        <f t="shared" si="1"/>
        <v>112.32</v>
      </c>
      <c r="R9" s="11"/>
      <c r="S9" s="11"/>
      <c r="T9" s="10">
        <f t="shared" si="2"/>
        <v>0</v>
      </c>
      <c r="U9" s="10">
        <f t="shared" si="3"/>
        <v>112.32</v>
      </c>
      <c r="V9" s="12">
        <v>3</v>
      </c>
      <c r="W9" s="1"/>
    </row>
    <row r="10" spans="1:23" ht="18.75" customHeight="1" x14ac:dyDescent="0.25">
      <c r="A10" s="2" t="s">
        <v>22</v>
      </c>
      <c r="B10" s="3" t="s">
        <v>23</v>
      </c>
      <c r="C10" s="4" t="s">
        <v>24</v>
      </c>
      <c r="D10" s="4" t="s">
        <v>25</v>
      </c>
      <c r="E10" s="4" t="s">
        <v>26</v>
      </c>
      <c r="F10" s="4">
        <v>2</v>
      </c>
      <c r="G10" s="5" t="s">
        <v>27</v>
      </c>
      <c r="H10" s="18" t="s">
        <v>21</v>
      </c>
      <c r="I10" s="7">
        <v>1</v>
      </c>
      <c r="J10" s="8">
        <v>504</v>
      </c>
      <c r="K10" s="8">
        <f t="shared" si="4"/>
        <v>3.78</v>
      </c>
      <c r="L10" s="9">
        <v>0</v>
      </c>
      <c r="M10" s="14">
        <f t="shared" si="0"/>
        <v>0</v>
      </c>
      <c r="N10" s="39">
        <v>21</v>
      </c>
      <c r="O10" s="8">
        <f t="shared" si="5"/>
        <v>84</v>
      </c>
      <c r="P10" s="10">
        <f t="shared" si="6"/>
        <v>10.5</v>
      </c>
      <c r="Q10" s="10">
        <f t="shared" si="1"/>
        <v>98.28</v>
      </c>
      <c r="R10" s="11"/>
      <c r="S10" s="11"/>
      <c r="T10" s="10">
        <f t="shared" si="2"/>
        <v>0</v>
      </c>
      <c r="U10" s="10">
        <f t="shared" si="3"/>
        <v>98.28</v>
      </c>
      <c r="V10" s="12">
        <v>4</v>
      </c>
      <c r="W10" s="1"/>
    </row>
    <row r="11" spans="1:23" ht="18.75" customHeight="1" x14ac:dyDescent="0.25">
      <c r="A11" s="2" t="s">
        <v>28</v>
      </c>
      <c r="B11" s="3" t="s">
        <v>29</v>
      </c>
      <c r="C11" s="4">
        <v>1101977617</v>
      </c>
      <c r="D11" s="4" t="s">
        <v>14</v>
      </c>
      <c r="E11" s="4">
        <v>59600049</v>
      </c>
      <c r="F11" s="4">
        <v>2</v>
      </c>
      <c r="G11" s="5">
        <v>2900193298</v>
      </c>
      <c r="H11" s="18" t="s">
        <v>30</v>
      </c>
      <c r="I11" s="7">
        <v>1</v>
      </c>
      <c r="J11" s="8">
        <v>554</v>
      </c>
      <c r="K11" s="8">
        <f t="shared" si="4"/>
        <v>4.16</v>
      </c>
      <c r="L11" s="9">
        <v>0</v>
      </c>
      <c r="M11" s="14">
        <f t="shared" si="0"/>
        <v>0</v>
      </c>
      <c r="N11" s="39">
        <v>0</v>
      </c>
      <c r="O11" s="8">
        <f t="shared" si="5"/>
        <v>0</v>
      </c>
      <c r="P11" s="10">
        <f t="shared" si="6"/>
        <v>0</v>
      </c>
      <c r="Q11" s="10">
        <f t="shared" si="1"/>
        <v>4.16</v>
      </c>
      <c r="R11" s="11"/>
      <c r="S11" s="11"/>
      <c r="T11" s="10">
        <f t="shared" si="2"/>
        <v>0</v>
      </c>
      <c r="U11" s="10">
        <f t="shared" si="3"/>
        <v>4.16</v>
      </c>
      <c r="V11" s="12">
        <v>5</v>
      </c>
      <c r="W11" s="1"/>
    </row>
    <row r="12" spans="1:23" ht="18.75" customHeight="1" x14ac:dyDescent="0.25">
      <c r="A12" s="2" t="s">
        <v>31</v>
      </c>
      <c r="B12" s="3" t="s">
        <v>32</v>
      </c>
      <c r="C12" s="4" t="s">
        <v>33</v>
      </c>
      <c r="D12" s="4" t="s">
        <v>14</v>
      </c>
      <c r="E12" s="4">
        <v>59600049</v>
      </c>
      <c r="F12" s="4">
        <v>2</v>
      </c>
      <c r="G12" s="5">
        <v>2900083743</v>
      </c>
      <c r="H12" s="18" t="s">
        <v>34</v>
      </c>
      <c r="I12" s="7">
        <v>1</v>
      </c>
      <c r="J12" s="8">
        <v>1067.8599999999999</v>
      </c>
      <c r="K12" s="8">
        <f t="shared" si="4"/>
        <v>8.01</v>
      </c>
      <c r="L12" s="9">
        <v>0</v>
      </c>
      <c r="M12" s="14">
        <f t="shared" si="0"/>
        <v>0</v>
      </c>
      <c r="N12" s="39">
        <v>0</v>
      </c>
      <c r="O12" s="8">
        <f t="shared" si="5"/>
        <v>0</v>
      </c>
      <c r="P12" s="10">
        <f t="shared" si="6"/>
        <v>0</v>
      </c>
      <c r="Q12" s="10">
        <f t="shared" si="1"/>
        <v>8.01</v>
      </c>
      <c r="R12" s="11"/>
      <c r="S12" s="11"/>
      <c r="T12" s="10">
        <f t="shared" si="2"/>
        <v>0</v>
      </c>
      <c r="U12" s="10">
        <f t="shared" si="3"/>
        <v>8.01</v>
      </c>
      <c r="V12" s="12">
        <v>6</v>
      </c>
      <c r="W12" s="1"/>
    </row>
    <row r="13" spans="1:23" ht="18.75" customHeight="1" x14ac:dyDescent="0.25">
      <c r="A13" s="2" t="s">
        <v>35</v>
      </c>
      <c r="B13" s="3" t="s">
        <v>36</v>
      </c>
      <c r="C13" s="4">
        <v>1101705117</v>
      </c>
      <c r="D13" s="4" t="s">
        <v>14</v>
      </c>
      <c r="E13" s="4">
        <v>59600049</v>
      </c>
      <c r="F13" s="4">
        <v>2</v>
      </c>
      <c r="G13" s="5">
        <v>2900486632</v>
      </c>
      <c r="H13" s="18" t="s">
        <v>37</v>
      </c>
      <c r="I13" s="7">
        <v>1</v>
      </c>
      <c r="J13" s="8">
        <v>504</v>
      </c>
      <c r="K13" s="8">
        <f t="shared" si="4"/>
        <v>3.78</v>
      </c>
      <c r="L13" s="9">
        <v>0</v>
      </c>
      <c r="M13" s="14">
        <f t="shared" si="0"/>
        <v>0</v>
      </c>
      <c r="N13" s="39">
        <v>19</v>
      </c>
      <c r="O13" s="8">
        <f t="shared" si="5"/>
        <v>76</v>
      </c>
      <c r="P13" s="10">
        <f t="shared" si="6"/>
        <v>9.5</v>
      </c>
      <c r="Q13" s="10">
        <f t="shared" si="1"/>
        <v>89.28</v>
      </c>
      <c r="R13" s="11"/>
      <c r="S13" s="11"/>
      <c r="T13" s="10">
        <f t="shared" si="2"/>
        <v>0</v>
      </c>
      <c r="U13" s="10">
        <f t="shared" si="3"/>
        <v>89.28</v>
      </c>
      <c r="V13" s="12">
        <v>7</v>
      </c>
      <c r="W13" s="1"/>
    </row>
    <row r="14" spans="1:23" ht="18.75" customHeight="1" x14ac:dyDescent="0.25">
      <c r="A14" s="2" t="s">
        <v>38</v>
      </c>
      <c r="B14" s="3" t="s">
        <v>39</v>
      </c>
      <c r="C14" s="4" t="s">
        <v>40</v>
      </c>
      <c r="D14" s="4" t="s">
        <v>25</v>
      </c>
      <c r="E14" s="4">
        <v>59700001</v>
      </c>
      <c r="F14" s="4">
        <v>2</v>
      </c>
      <c r="G14" s="5" t="s">
        <v>41</v>
      </c>
      <c r="H14" s="18" t="s">
        <v>42</v>
      </c>
      <c r="I14" s="7">
        <v>1</v>
      </c>
      <c r="J14" s="8">
        <v>672</v>
      </c>
      <c r="K14" s="8">
        <f t="shared" si="4"/>
        <v>5.04</v>
      </c>
      <c r="L14" s="9">
        <v>0</v>
      </c>
      <c r="M14" s="14">
        <f t="shared" si="0"/>
        <v>0</v>
      </c>
      <c r="N14" s="39">
        <v>22</v>
      </c>
      <c r="O14" s="8">
        <f t="shared" si="5"/>
        <v>88</v>
      </c>
      <c r="P14" s="10">
        <f t="shared" si="6"/>
        <v>11</v>
      </c>
      <c r="Q14" s="10">
        <f t="shared" si="1"/>
        <v>104.04</v>
      </c>
      <c r="R14" s="11"/>
      <c r="S14" s="11"/>
      <c r="T14" s="10">
        <f t="shared" si="2"/>
        <v>0</v>
      </c>
      <c r="U14" s="10">
        <f t="shared" si="3"/>
        <v>104.04</v>
      </c>
      <c r="V14" s="12">
        <v>8</v>
      </c>
      <c r="W14" s="1"/>
    </row>
    <row r="15" spans="1:23" ht="18.75" customHeight="1" x14ac:dyDescent="0.25">
      <c r="A15" s="2" t="s">
        <v>43</v>
      </c>
      <c r="B15" s="3" t="s">
        <v>44</v>
      </c>
      <c r="C15" s="4">
        <v>1102957576</v>
      </c>
      <c r="D15" s="4" t="s">
        <v>14</v>
      </c>
      <c r="E15" s="4">
        <v>59600049</v>
      </c>
      <c r="F15" s="4">
        <v>2</v>
      </c>
      <c r="G15" s="5">
        <v>2101021271</v>
      </c>
      <c r="H15" s="18" t="s">
        <v>15</v>
      </c>
      <c r="I15" s="7">
        <v>1</v>
      </c>
      <c r="J15" s="8">
        <v>504</v>
      </c>
      <c r="K15" s="8">
        <f t="shared" si="4"/>
        <v>3.78</v>
      </c>
      <c r="L15" s="9">
        <v>0</v>
      </c>
      <c r="M15" s="14">
        <f t="shared" si="0"/>
        <v>0</v>
      </c>
      <c r="N15" s="39">
        <v>22</v>
      </c>
      <c r="O15" s="8">
        <f t="shared" si="5"/>
        <v>88</v>
      </c>
      <c r="P15" s="10">
        <f t="shared" si="6"/>
        <v>11</v>
      </c>
      <c r="Q15" s="10">
        <f t="shared" si="1"/>
        <v>102.78</v>
      </c>
      <c r="R15" s="11"/>
      <c r="S15" s="11"/>
      <c r="T15" s="10">
        <f t="shared" si="2"/>
        <v>0</v>
      </c>
      <c r="U15" s="10">
        <f t="shared" si="3"/>
        <v>102.78</v>
      </c>
      <c r="V15" s="12">
        <v>9</v>
      </c>
      <c r="W15" s="1"/>
    </row>
    <row r="16" spans="1:23" ht="18.75" customHeight="1" x14ac:dyDescent="0.25">
      <c r="A16" s="2" t="s">
        <v>45</v>
      </c>
      <c r="B16" s="3" t="s">
        <v>46</v>
      </c>
      <c r="C16" s="4">
        <v>1100202439</v>
      </c>
      <c r="D16" s="4" t="s">
        <v>14</v>
      </c>
      <c r="E16" s="4">
        <v>59600049</v>
      </c>
      <c r="F16" s="4">
        <v>2</v>
      </c>
      <c r="G16" s="5">
        <v>2900674942</v>
      </c>
      <c r="H16" s="18" t="s">
        <v>47</v>
      </c>
      <c r="I16" s="7">
        <v>1</v>
      </c>
      <c r="J16" s="8">
        <v>672</v>
      </c>
      <c r="K16" s="8">
        <f t="shared" si="4"/>
        <v>5.04</v>
      </c>
      <c r="L16" s="9">
        <v>0</v>
      </c>
      <c r="M16" s="14">
        <f t="shared" si="0"/>
        <v>0</v>
      </c>
      <c r="N16" s="39">
        <v>22</v>
      </c>
      <c r="O16" s="8">
        <f t="shared" si="5"/>
        <v>88</v>
      </c>
      <c r="P16" s="10">
        <f t="shared" si="6"/>
        <v>11</v>
      </c>
      <c r="Q16" s="10">
        <f t="shared" si="1"/>
        <v>104.04</v>
      </c>
      <c r="R16" s="11"/>
      <c r="S16" s="11"/>
      <c r="T16" s="10">
        <f t="shared" si="2"/>
        <v>0</v>
      </c>
      <c r="U16" s="10">
        <f t="shared" si="3"/>
        <v>104.04</v>
      </c>
      <c r="V16" s="12">
        <v>10</v>
      </c>
      <c r="W16" s="1"/>
    </row>
    <row r="17" spans="1:23" ht="18.75" customHeight="1" x14ac:dyDescent="0.25">
      <c r="A17" s="2" t="s">
        <v>48</v>
      </c>
      <c r="B17" s="3" t="s">
        <v>49</v>
      </c>
      <c r="C17" s="4">
        <v>1104163082</v>
      </c>
      <c r="D17" s="4" t="s">
        <v>14</v>
      </c>
      <c r="E17" s="4">
        <v>59600049</v>
      </c>
      <c r="F17" s="4">
        <v>2</v>
      </c>
      <c r="G17" s="5">
        <v>2900410412</v>
      </c>
      <c r="H17" s="18" t="s">
        <v>50</v>
      </c>
      <c r="I17" s="7">
        <v>1</v>
      </c>
      <c r="J17" s="8">
        <v>504</v>
      </c>
      <c r="K17" s="8">
        <f t="shared" si="4"/>
        <v>3.78</v>
      </c>
      <c r="L17" s="9">
        <v>0</v>
      </c>
      <c r="M17" s="14">
        <f t="shared" si="0"/>
        <v>0</v>
      </c>
      <c r="N17" s="39">
        <v>22</v>
      </c>
      <c r="O17" s="8">
        <f>4*N17</f>
        <v>88</v>
      </c>
      <c r="P17" s="10">
        <f t="shared" si="6"/>
        <v>11</v>
      </c>
      <c r="Q17" s="10">
        <f t="shared" si="1"/>
        <v>102.78</v>
      </c>
      <c r="R17" s="11"/>
      <c r="S17" s="11"/>
      <c r="T17" s="10">
        <f t="shared" si="2"/>
        <v>0</v>
      </c>
      <c r="U17" s="10">
        <f t="shared" si="3"/>
        <v>102.78</v>
      </c>
      <c r="V17" s="12">
        <v>11</v>
      </c>
      <c r="W17" s="1"/>
    </row>
    <row r="18" spans="1:23" ht="18.75" customHeight="1" x14ac:dyDescent="0.25">
      <c r="A18" s="2" t="s">
        <v>51</v>
      </c>
      <c r="B18" s="3" t="s">
        <v>52</v>
      </c>
      <c r="C18" s="4">
        <v>1102165659</v>
      </c>
      <c r="D18" s="4" t="s">
        <v>14</v>
      </c>
      <c r="E18" s="4">
        <v>59600049</v>
      </c>
      <c r="F18" s="4">
        <v>2</v>
      </c>
      <c r="G18" s="5">
        <v>2101063501</v>
      </c>
      <c r="H18" s="18" t="s">
        <v>53</v>
      </c>
      <c r="I18" s="7">
        <v>1</v>
      </c>
      <c r="J18" s="8">
        <v>520</v>
      </c>
      <c r="K18" s="8">
        <f t="shared" si="4"/>
        <v>3.9</v>
      </c>
      <c r="L18" s="9">
        <v>0</v>
      </c>
      <c r="M18" s="14">
        <f t="shared" si="0"/>
        <v>0</v>
      </c>
      <c r="N18" s="39">
        <v>22</v>
      </c>
      <c r="O18" s="8">
        <f t="shared" si="5"/>
        <v>88</v>
      </c>
      <c r="P18" s="10">
        <f t="shared" si="6"/>
        <v>11</v>
      </c>
      <c r="Q18" s="10">
        <f t="shared" si="1"/>
        <v>102.9</v>
      </c>
      <c r="R18" s="11"/>
      <c r="S18" s="11"/>
      <c r="T18" s="10">
        <f t="shared" si="2"/>
        <v>0</v>
      </c>
      <c r="U18" s="10">
        <f t="shared" si="3"/>
        <v>102.9</v>
      </c>
      <c r="V18" s="12">
        <v>12</v>
      </c>
      <c r="W18" s="1"/>
    </row>
    <row r="19" spans="1:23" ht="18.75" customHeight="1" x14ac:dyDescent="0.25">
      <c r="A19" s="2" t="s">
        <v>54</v>
      </c>
      <c r="B19" s="3" t="s">
        <v>55</v>
      </c>
      <c r="C19" s="4">
        <v>1703633683</v>
      </c>
      <c r="D19" s="4" t="s">
        <v>14</v>
      </c>
      <c r="E19" s="4">
        <v>59600049</v>
      </c>
      <c r="F19" s="4">
        <v>2</v>
      </c>
      <c r="G19" s="5">
        <v>2900688979</v>
      </c>
      <c r="H19" s="18" t="s">
        <v>56</v>
      </c>
      <c r="I19" s="7">
        <v>1</v>
      </c>
      <c r="J19" s="8">
        <v>504</v>
      </c>
      <c r="K19" s="8">
        <f t="shared" si="4"/>
        <v>3.78</v>
      </c>
      <c r="L19" s="9">
        <v>0</v>
      </c>
      <c r="M19" s="14">
        <f t="shared" si="0"/>
        <v>0</v>
      </c>
      <c r="N19" s="39">
        <v>22</v>
      </c>
      <c r="O19" s="8">
        <f t="shared" si="5"/>
        <v>88</v>
      </c>
      <c r="P19" s="10">
        <f t="shared" si="6"/>
        <v>11</v>
      </c>
      <c r="Q19" s="10">
        <f t="shared" si="1"/>
        <v>102.78</v>
      </c>
      <c r="R19" s="11"/>
      <c r="S19" s="11"/>
      <c r="T19" s="10">
        <f t="shared" si="2"/>
        <v>0</v>
      </c>
      <c r="U19" s="10">
        <f t="shared" si="3"/>
        <v>102.78</v>
      </c>
      <c r="V19" s="12">
        <v>13</v>
      </c>
      <c r="W19" s="1"/>
    </row>
    <row r="20" spans="1:23" ht="18.75" customHeight="1" x14ac:dyDescent="0.25">
      <c r="A20" s="2" t="s">
        <v>57</v>
      </c>
      <c r="B20" s="3" t="s">
        <v>58</v>
      </c>
      <c r="C20" s="4">
        <v>1102863857</v>
      </c>
      <c r="D20" s="4" t="s">
        <v>25</v>
      </c>
      <c r="E20" s="4">
        <v>59700001</v>
      </c>
      <c r="F20" s="4">
        <v>2</v>
      </c>
      <c r="G20" s="5" t="s">
        <v>59</v>
      </c>
      <c r="H20" s="18" t="s">
        <v>30</v>
      </c>
      <c r="I20" s="7">
        <v>1</v>
      </c>
      <c r="J20" s="8">
        <v>554</v>
      </c>
      <c r="K20" s="8">
        <f t="shared" si="4"/>
        <v>4.16</v>
      </c>
      <c r="L20" s="9">
        <v>1</v>
      </c>
      <c r="M20" s="14">
        <f t="shared" si="0"/>
        <v>3.18</v>
      </c>
      <c r="N20" s="39">
        <v>22</v>
      </c>
      <c r="O20" s="8">
        <f t="shared" si="5"/>
        <v>88</v>
      </c>
      <c r="P20" s="10">
        <f t="shared" si="6"/>
        <v>11</v>
      </c>
      <c r="Q20" s="10">
        <f t="shared" si="1"/>
        <v>106.34</v>
      </c>
      <c r="R20" s="11"/>
      <c r="S20" s="11"/>
      <c r="T20" s="10">
        <f t="shared" si="2"/>
        <v>0</v>
      </c>
      <c r="U20" s="10">
        <f t="shared" si="3"/>
        <v>106.34</v>
      </c>
      <c r="V20" s="12">
        <v>14</v>
      </c>
      <c r="W20" s="1"/>
    </row>
    <row r="21" spans="1:23" ht="18.75" customHeight="1" x14ac:dyDescent="0.25">
      <c r="A21" s="2" t="s">
        <v>60</v>
      </c>
      <c r="B21" s="3" t="s">
        <v>62</v>
      </c>
      <c r="C21" s="4">
        <v>1103403760</v>
      </c>
      <c r="D21" s="4" t="s">
        <v>14</v>
      </c>
      <c r="E21" s="4">
        <v>59600049</v>
      </c>
      <c r="F21" s="4">
        <v>2</v>
      </c>
      <c r="G21" s="5">
        <v>2900600153</v>
      </c>
      <c r="H21" s="18" t="s">
        <v>30</v>
      </c>
      <c r="I21" s="7">
        <v>1</v>
      </c>
      <c r="J21" s="8">
        <v>554</v>
      </c>
      <c r="K21" s="8">
        <f t="shared" si="4"/>
        <v>4.16</v>
      </c>
      <c r="L21" s="9">
        <v>0</v>
      </c>
      <c r="M21" s="14">
        <f t="shared" si="0"/>
        <v>0</v>
      </c>
      <c r="N21" s="39">
        <v>7</v>
      </c>
      <c r="O21" s="8">
        <f t="shared" si="5"/>
        <v>28</v>
      </c>
      <c r="P21" s="10">
        <f t="shared" si="6"/>
        <v>3.5</v>
      </c>
      <c r="Q21" s="10">
        <f t="shared" si="1"/>
        <v>35.659999999999997</v>
      </c>
      <c r="R21" s="11"/>
      <c r="S21" s="11"/>
      <c r="T21" s="10">
        <f t="shared" si="2"/>
        <v>0</v>
      </c>
      <c r="U21" s="10">
        <f t="shared" si="3"/>
        <v>35.659999999999997</v>
      </c>
      <c r="V21" s="12">
        <v>15</v>
      </c>
      <c r="W21" s="1"/>
    </row>
    <row r="22" spans="1:23" ht="18.75" customHeight="1" x14ac:dyDescent="0.25">
      <c r="A22" s="2" t="s">
        <v>61</v>
      </c>
      <c r="B22" s="3" t="s">
        <v>64</v>
      </c>
      <c r="C22" s="4">
        <v>1104398951</v>
      </c>
      <c r="D22" s="4" t="s">
        <v>14</v>
      </c>
      <c r="E22" s="4">
        <v>59600049</v>
      </c>
      <c r="F22" s="4">
        <v>2</v>
      </c>
      <c r="G22" s="5">
        <v>2900546976</v>
      </c>
      <c r="H22" s="18" t="s">
        <v>47</v>
      </c>
      <c r="I22" s="7">
        <v>1</v>
      </c>
      <c r="J22" s="8">
        <v>672</v>
      </c>
      <c r="K22" s="8">
        <f t="shared" si="4"/>
        <v>5.04</v>
      </c>
      <c r="L22" s="9">
        <v>0</v>
      </c>
      <c r="M22" s="14">
        <f t="shared" si="0"/>
        <v>0</v>
      </c>
      <c r="N22" s="39">
        <v>22</v>
      </c>
      <c r="O22" s="8">
        <f t="shared" si="5"/>
        <v>88</v>
      </c>
      <c r="P22" s="10">
        <f t="shared" si="6"/>
        <v>11</v>
      </c>
      <c r="Q22" s="10">
        <f t="shared" si="1"/>
        <v>104.04</v>
      </c>
      <c r="R22" s="11"/>
      <c r="S22" s="11"/>
      <c r="T22" s="10">
        <f t="shared" si="2"/>
        <v>0</v>
      </c>
      <c r="U22" s="10">
        <f t="shared" si="3"/>
        <v>104.04</v>
      </c>
      <c r="V22" s="12">
        <v>16</v>
      </c>
      <c r="W22" s="1"/>
    </row>
    <row r="23" spans="1:23" ht="18.75" customHeight="1" x14ac:dyDescent="0.25">
      <c r="A23" s="2" t="s">
        <v>63</v>
      </c>
      <c r="B23" s="3" t="s">
        <v>66</v>
      </c>
      <c r="C23" s="4" t="s">
        <v>67</v>
      </c>
      <c r="D23" s="4" t="s">
        <v>14</v>
      </c>
      <c r="E23" s="4">
        <v>59600049</v>
      </c>
      <c r="F23" s="4">
        <v>2</v>
      </c>
      <c r="G23" s="5">
        <v>2900619942</v>
      </c>
      <c r="H23" s="18" t="s">
        <v>30</v>
      </c>
      <c r="I23" s="7">
        <v>1</v>
      </c>
      <c r="J23" s="8">
        <v>554</v>
      </c>
      <c r="K23" s="8">
        <f t="shared" si="4"/>
        <v>4.16</v>
      </c>
      <c r="L23" s="9">
        <v>0</v>
      </c>
      <c r="M23" s="14">
        <f t="shared" si="0"/>
        <v>0</v>
      </c>
      <c r="N23" s="39">
        <v>22</v>
      </c>
      <c r="O23" s="8">
        <f t="shared" si="5"/>
        <v>88</v>
      </c>
      <c r="P23" s="10">
        <f t="shared" si="6"/>
        <v>11</v>
      </c>
      <c r="Q23" s="10">
        <f t="shared" si="1"/>
        <v>103.16</v>
      </c>
      <c r="R23" s="11"/>
      <c r="S23" s="11"/>
      <c r="T23" s="10">
        <f t="shared" si="2"/>
        <v>0</v>
      </c>
      <c r="U23" s="10">
        <f t="shared" si="3"/>
        <v>103.16</v>
      </c>
      <c r="V23" s="12">
        <v>17</v>
      </c>
      <c r="W23" s="1"/>
    </row>
    <row r="24" spans="1:23" ht="18.75" customHeight="1" x14ac:dyDescent="0.25">
      <c r="A24" s="2" t="s">
        <v>65</v>
      </c>
      <c r="B24" s="3" t="s">
        <v>69</v>
      </c>
      <c r="C24" s="4">
        <v>1102980826</v>
      </c>
      <c r="D24" s="4" t="s">
        <v>14</v>
      </c>
      <c r="E24" s="4">
        <v>59600049</v>
      </c>
      <c r="F24" s="4">
        <v>2</v>
      </c>
      <c r="G24" s="5">
        <v>2900585299</v>
      </c>
      <c r="H24" s="18" t="s">
        <v>70</v>
      </c>
      <c r="I24" s="7">
        <v>1</v>
      </c>
      <c r="J24" s="8">
        <v>504</v>
      </c>
      <c r="K24" s="8">
        <f t="shared" si="4"/>
        <v>3.78</v>
      </c>
      <c r="L24" s="9">
        <v>0</v>
      </c>
      <c r="M24" s="14">
        <f t="shared" si="0"/>
        <v>0</v>
      </c>
      <c r="N24" s="39">
        <v>22</v>
      </c>
      <c r="O24" s="8">
        <f t="shared" si="5"/>
        <v>88</v>
      </c>
      <c r="P24" s="10">
        <f t="shared" si="6"/>
        <v>11</v>
      </c>
      <c r="Q24" s="10">
        <f t="shared" si="1"/>
        <v>102.78</v>
      </c>
      <c r="R24" s="11"/>
      <c r="S24" s="11"/>
      <c r="T24" s="10">
        <f t="shared" si="2"/>
        <v>0</v>
      </c>
      <c r="U24" s="10">
        <f t="shared" si="3"/>
        <v>102.78</v>
      </c>
      <c r="V24" s="12">
        <v>18</v>
      </c>
      <c r="W24" s="1"/>
    </row>
    <row r="25" spans="1:23" ht="18.75" customHeight="1" x14ac:dyDescent="0.25">
      <c r="A25" s="2" t="s">
        <v>68</v>
      </c>
      <c r="B25" s="3" t="s">
        <v>72</v>
      </c>
      <c r="C25" s="4">
        <v>1804035937</v>
      </c>
      <c r="D25" s="4" t="s">
        <v>14</v>
      </c>
      <c r="E25" s="4">
        <v>59600049</v>
      </c>
      <c r="F25" s="4">
        <v>2</v>
      </c>
      <c r="G25" s="5">
        <v>2900459119</v>
      </c>
      <c r="H25" s="18" t="s">
        <v>73</v>
      </c>
      <c r="I25" s="7">
        <v>1</v>
      </c>
      <c r="J25" s="8">
        <v>520</v>
      </c>
      <c r="K25" s="8">
        <f t="shared" si="4"/>
        <v>3.9</v>
      </c>
      <c r="L25" s="9">
        <v>2</v>
      </c>
      <c r="M25" s="14">
        <f t="shared" si="0"/>
        <v>6.36</v>
      </c>
      <c r="N25" s="39">
        <v>22</v>
      </c>
      <c r="O25" s="8">
        <f t="shared" si="5"/>
        <v>88</v>
      </c>
      <c r="P25" s="10">
        <f t="shared" si="6"/>
        <v>11</v>
      </c>
      <c r="Q25" s="10">
        <f t="shared" si="1"/>
        <v>109.26</v>
      </c>
      <c r="R25" s="11"/>
      <c r="S25" s="11"/>
      <c r="T25" s="10">
        <f t="shared" si="2"/>
        <v>0</v>
      </c>
      <c r="U25" s="10">
        <f t="shared" si="3"/>
        <v>109.26</v>
      </c>
      <c r="V25" s="12">
        <v>19</v>
      </c>
      <c r="W25" s="1"/>
    </row>
    <row r="26" spans="1:23" ht="18.75" customHeight="1" x14ac:dyDescent="0.25">
      <c r="A26" s="2" t="s">
        <v>71</v>
      </c>
      <c r="B26" s="3" t="s">
        <v>75</v>
      </c>
      <c r="C26" s="4">
        <v>1103015093</v>
      </c>
      <c r="D26" s="4" t="s">
        <v>76</v>
      </c>
      <c r="E26" s="4">
        <v>1600022</v>
      </c>
      <c r="F26" s="4">
        <v>2</v>
      </c>
      <c r="G26" s="5">
        <v>3404516100</v>
      </c>
      <c r="H26" s="18" t="s">
        <v>77</v>
      </c>
      <c r="I26" s="7">
        <v>1</v>
      </c>
      <c r="J26" s="8">
        <v>755</v>
      </c>
      <c r="K26" s="8">
        <f t="shared" si="4"/>
        <v>5.66</v>
      </c>
      <c r="L26" s="9">
        <v>2</v>
      </c>
      <c r="M26" s="14">
        <f t="shared" si="0"/>
        <v>6.36</v>
      </c>
      <c r="N26" s="39">
        <v>22</v>
      </c>
      <c r="O26" s="8">
        <f t="shared" si="5"/>
        <v>88</v>
      </c>
      <c r="P26" s="10">
        <f t="shared" si="6"/>
        <v>11</v>
      </c>
      <c r="Q26" s="10">
        <f t="shared" si="1"/>
        <v>111.02</v>
      </c>
      <c r="R26" s="11"/>
      <c r="S26" s="11"/>
      <c r="T26" s="10">
        <f t="shared" si="2"/>
        <v>0</v>
      </c>
      <c r="U26" s="10">
        <f t="shared" si="3"/>
        <v>111.02</v>
      </c>
      <c r="V26" s="12">
        <v>20</v>
      </c>
      <c r="W26" s="1"/>
    </row>
    <row r="27" spans="1:23" ht="18.75" customHeight="1" x14ac:dyDescent="0.25">
      <c r="A27" s="2" t="s">
        <v>74</v>
      </c>
      <c r="B27" s="3" t="s">
        <v>79</v>
      </c>
      <c r="C27" s="4">
        <v>1703099513</v>
      </c>
      <c r="D27" s="4" t="s">
        <v>14</v>
      </c>
      <c r="E27" s="4">
        <v>59600049</v>
      </c>
      <c r="F27" s="4">
        <v>2</v>
      </c>
      <c r="G27" s="5">
        <v>2900518667</v>
      </c>
      <c r="H27" s="18" t="s">
        <v>47</v>
      </c>
      <c r="I27" s="7">
        <v>1</v>
      </c>
      <c r="J27" s="8">
        <v>672</v>
      </c>
      <c r="K27" s="8">
        <f t="shared" si="4"/>
        <v>5.04</v>
      </c>
      <c r="L27" s="9">
        <v>0</v>
      </c>
      <c r="M27" s="14">
        <f t="shared" si="0"/>
        <v>0</v>
      </c>
      <c r="N27" s="39">
        <v>22</v>
      </c>
      <c r="O27" s="8">
        <f t="shared" si="5"/>
        <v>88</v>
      </c>
      <c r="P27" s="10">
        <f t="shared" si="6"/>
        <v>11</v>
      </c>
      <c r="Q27" s="10">
        <f t="shared" si="1"/>
        <v>104.04</v>
      </c>
      <c r="R27" s="11"/>
      <c r="S27" s="11"/>
      <c r="T27" s="10">
        <f t="shared" si="2"/>
        <v>0</v>
      </c>
      <c r="U27" s="10">
        <f t="shared" si="3"/>
        <v>104.04</v>
      </c>
      <c r="V27" s="12">
        <v>21</v>
      </c>
      <c r="W27" s="1"/>
    </row>
    <row r="28" spans="1:23" ht="18.75" customHeight="1" x14ac:dyDescent="0.25">
      <c r="A28" s="2" t="s">
        <v>78</v>
      </c>
      <c r="B28" s="3" t="s">
        <v>81</v>
      </c>
      <c r="C28" s="4">
        <v>1100587060</v>
      </c>
      <c r="D28" s="4" t="s">
        <v>14</v>
      </c>
      <c r="E28" s="4">
        <v>59600049</v>
      </c>
      <c r="F28" s="4">
        <v>2</v>
      </c>
      <c r="G28" s="5">
        <v>2900599676</v>
      </c>
      <c r="H28" s="18" t="s">
        <v>82</v>
      </c>
      <c r="I28" s="7">
        <v>1</v>
      </c>
      <c r="J28" s="8">
        <v>554</v>
      </c>
      <c r="K28" s="8">
        <f t="shared" si="4"/>
        <v>4.16</v>
      </c>
      <c r="L28" s="9">
        <v>0</v>
      </c>
      <c r="M28" s="14">
        <f t="shared" si="0"/>
        <v>0</v>
      </c>
      <c r="N28" s="39">
        <v>22</v>
      </c>
      <c r="O28" s="8">
        <f t="shared" si="5"/>
        <v>88</v>
      </c>
      <c r="P28" s="10">
        <f t="shared" si="6"/>
        <v>11</v>
      </c>
      <c r="Q28" s="10">
        <f t="shared" si="1"/>
        <v>103.16</v>
      </c>
      <c r="R28" s="11"/>
      <c r="S28" s="11"/>
      <c r="T28" s="10">
        <f t="shared" si="2"/>
        <v>0</v>
      </c>
      <c r="U28" s="10">
        <f t="shared" si="3"/>
        <v>103.16</v>
      </c>
      <c r="V28" s="12">
        <v>22</v>
      </c>
      <c r="W28" s="1"/>
    </row>
    <row r="29" spans="1:23" ht="18.75" customHeight="1" x14ac:dyDescent="0.25">
      <c r="A29" s="2" t="s">
        <v>80</v>
      </c>
      <c r="B29" s="3" t="s">
        <v>84</v>
      </c>
      <c r="C29" s="4">
        <v>1900383090</v>
      </c>
      <c r="D29" s="4" t="s">
        <v>14</v>
      </c>
      <c r="E29" s="4">
        <v>59600049</v>
      </c>
      <c r="F29" s="4">
        <v>2</v>
      </c>
      <c r="G29" s="5">
        <v>2900451617</v>
      </c>
      <c r="H29" s="18" t="s">
        <v>18</v>
      </c>
      <c r="I29" s="7">
        <v>1</v>
      </c>
      <c r="J29" s="8">
        <v>672</v>
      </c>
      <c r="K29" s="8">
        <f t="shared" si="4"/>
        <v>5.04</v>
      </c>
      <c r="L29" s="9">
        <v>0</v>
      </c>
      <c r="M29" s="14">
        <f t="shared" si="0"/>
        <v>0</v>
      </c>
      <c r="N29" s="39">
        <v>22</v>
      </c>
      <c r="O29" s="8">
        <f t="shared" si="5"/>
        <v>88</v>
      </c>
      <c r="P29" s="10">
        <f t="shared" si="6"/>
        <v>11</v>
      </c>
      <c r="Q29" s="10">
        <f t="shared" si="1"/>
        <v>104.04</v>
      </c>
      <c r="R29" s="11"/>
      <c r="S29" s="11"/>
      <c r="T29" s="10">
        <f t="shared" si="2"/>
        <v>0</v>
      </c>
      <c r="U29" s="10">
        <f t="shared" si="3"/>
        <v>104.04</v>
      </c>
      <c r="V29" s="12">
        <v>23</v>
      </c>
      <c r="W29" s="1"/>
    </row>
    <row r="30" spans="1:23" ht="18.75" customHeight="1" x14ac:dyDescent="0.25">
      <c r="A30" s="2" t="s">
        <v>83</v>
      </c>
      <c r="B30" s="3" t="s">
        <v>86</v>
      </c>
      <c r="C30" s="4">
        <v>1103650055</v>
      </c>
      <c r="D30" s="4" t="s">
        <v>14</v>
      </c>
      <c r="E30" s="4">
        <v>59600049</v>
      </c>
      <c r="F30" s="4">
        <v>2</v>
      </c>
      <c r="G30" s="5">
        <v>2900877652</v>
      </c>
      <c r="H30" s="18" t="s">
        <v>87</v>
      </c>
      <c r="I30" s="7">
        <v>1</v>
      </c>
      <c r="J30" s="8">
        <v>554</v>
      </c>
      <c r="K30" s="8">
        <f t="shared" si="4"/>
        <v>4.16</v>
      </c>
      <c r="L30" s="9">
        <v>4</v>
      </c>
      <c r="M30" s="14">
        <f t="shared" si="0"/>
        <v>12.72</v>
      </c>
      <c r="N30" s="39">
        <v>20</v>
      </c>
      <c r="O30" s="8">
        <f t="shared" si="5"/>
        <v>80</v>
      </c>
      <c r="P30" s="10">
        <f t="shared" si="6"/>
        <v>10</v>
      </c>
      <c r="Q30" s="10">
        <f t="shared" si="1"/>
        <v>106.88</v>
      </c>
      <c r="R30" s="11"/>
      <c r="S30" s="11"/>
      <c r="T30" s="10">
        <f t="shared" si="2"/>
        <v>0</v>
      </c>
      <c r="U30" s="10">
        <f t="shared" si="3"/>
        <v>106.88</v>
      </c>
      <c r="V30" s="12">
        <v>24</v>
      </c>
      <c r="W30" s="1"/>
    </row>
    <row r="31" spans="1:23" ht="18.75" customHeight="1" x14ac:dyDescent="0.25">
      <c r="A31" s="2" t="s">
        <v>85</v>
      </c>
      <c r="B31" s="3" t="s">
        <v>89</v>
      </c>
      <c r="C31" s="4">
        <v>1103812838</v>
      </c>
      <c r="D31" s="4" t="s">
        <v>14</v>
      </c>
      <c r="E31" s="4">
        <v>59600049</v>
      </c>
      <c r="F31" s="4">
        <v>2</v>
      </c>
      <c r="G31" s="5">
        <v>2900244928</v>
      </c>
      <c r="H31" s="18" t="s">
        <v>90</v>
      </c>
      <c r="I31" s="7">
        <v>1</v>
      </c>
      <c r="J31" s="8">
        <v>554</v>
      </c>
      <c r="K31" s="8">
        <f t="shared" si="4"/>
        <v>4.16</v>
      </c>
      <c r="L31" s="9">
        <v>2</v>
      </c>
      <c r="M31" s="14">
        <f t="shared" si="0"/>
        <v>6.36</v>
      </c>
      <c r="N31" s="39">
        <v>22</v>
      </c>
      <c r="O31" s="8">
        <f t="shared" si="5"/>
        <v>88</v>
      </c>
      <c r="P31" s="10">
        <f t="shared" si="6"/>
        <v>11</v>
      </c>
      <c r="Q31" s="10">
        <f t="shared" si="1"/>
        <v>109.52</v>
      </c>
      <c r="R31" s="11"/>
      <c r="S31" s="11"/>
      <c r="T31" s="10">
        <f t="shared" si="2"/>
        <v>0</v>
      </c>
      <c r="U31" s="10">
        <f t="shared" si="3"/>
        <v>109.52</v>
      </c>
      <c r="V31" s="12">
        <v>25</v>
      </c>
      <c r="W31" s="1"/>
    </row>
    <row r="32" spans="1:23" ht="18.75" customHeight="1" x14ac:dyDescent="0.25">
      <c r="A32" s="2" t="s">
        <v>88</v>
      </c>
      <c r="B32" s="3" t="s">
        <v>92</v>
      </c>
      <c r="C32" s="4">
        <v>1103632095</v>
      </c>
      <c r="D32" s="4" t="s">
        <v>14</v>
      </c>
      <c r="E32" s="4">
        <v>59600049</v>
      </c>
      <c r="F32" s="4">
        <v>2</v>
      </c>
      <c r="G32" s="5">
        <v>2900671855</v>
      </c>
      <c r="H32" s="18" t="s">
        <v>15</v>
      </c>
      <c r="I32" s="7">
        <v>1</v>
      </c>
      <c r="J32" s="8">
        <v>504</v>
      </c>
      <c r="K32" s="8">
        <f t="shared" si="4"/>
        <v>3.78</v>
      </c>
      <c r="L32" s="9">
        <v>0</v>
      </c>
      <c r="M32" s="14">
        <f t="shared" si="0"/>
        <v>0</v>
      </c>
      <c r="N32" s="39">
        <v>22</v>
      </c>
      <c r="O32" s="8">
        <f t="shared" si="5"/>
        <v>88</v>
      </c>
      <c r="P32" s="10">
        <f t="shared" si="6"/>
        <v>11</v>
      </c>
      <c r="Q32" s="10">
        <f t="shared" si="1"/>
        <v>102.78</v>
      </c>
      <c r="R32" s="11"/>
      <c r="S32" s="11"/>
      <c r="T32" s="10">
        <f t="shared" si="2"/>
        <v>0</v>
      </c>
      <c r="U32" s="10">
        <f t="shared" si="3"/>
        <v>102.78</v>
      </c>
      <c r="V32" s="12">
        <v>26</v>
      </c>
      <c r="W32" s="1"/>
    </row>
    <row r="33" spans="1:25" ht="18.75" customHeight="1" x14ac:dyDescent="0.25">
      <c r="A33" s="2" t="s">
        <v>91</v>
      </c>
      <c r="B33" s="3" t="s">
        <v>94</v>
      </c>
      <c r="C33" s="4">
        <v>1102803457</v>
      </c>
      <c r="D33" s="4" t="s">
        <v>14</v>
      </c>
      <c r="E33" s="4">
        <v>59600049</v>
      </c>
      <c r="F33" s="4">
        <v>2</v>
      </c>
      <c r="G33" s="5">
        <v>2900263572</v>
      </c>
      <c r="H33" s="18" t="s">
        <v>95</v>
      </c>
      <c r="I33" s="7">
        <v>1</v>
      </c>
      <c r="J33" s="8">
        <v>504</v>
      </c>
      <c r="K33" s="8">
        <f t="shared" si="4"/>
        <v>3.78</v>
      </c>
      <c r="L33" s="9">
        <v>5</v>
      </c>
      <c r="M33" s="14">
        <f t="shared" si="0"/>
        <v>15.9</v>
      </c>
      <c r="N33" s="39">
        <v>21</v>
      </c>
      <c r="O33" s="8">
        <f t="shared" si="5"/>
        <v>84</v>
      </c>
      <c r="P33" s="10">
        <f t="shared" si="6"/>
        <v>10.5</v>
      </c>
      <c r="Q33" s="10">
        <f t="shared" si="1"/>
        <v>114.18</v>
      </c>
      <c r="R33" s="11"/>
      <c r="S33" s="11"/>
      <c r="T33" s="10">
        <f t="shared" si="2"/>
        <v>0</v>
      </c>
      <c r="U33" s="10">
        <f t="shared" si="3"/>
        <v>114.18</v>
      </c>
      <c r="V33" s="12">
        <v>27</v>
      </c>
      <c r="W33" s="1"/>
      <c r="Y33" t="s">
        <v>576</v>
      </c>
    </row>
    <row r="34" spans="1:25" ht="18.75" customHeight="1" x14ac:dyDescent="0.25">
      <c r="A34" s="2" t="s">
        <v>93</v>
      </c>
      <c r="B34" s="3" t="s">
        <v>97</v>
      </c>
      <c r="C34" s="4">
        <v>1101426359</v>
      </c>
      <c r="D34" s="4" t="s">
        <v>14</v>
      </c>
      <c r="E34" s="4">
        <v>59600049</v>
      </c>
      <c r="F34" s="4">
        <v>2</v>
      </c>
      <c r="G34" s="5">
        <v>2101063768</v>
      </c>
      <c r="H34" s="18" t="s">
        <v>50</v>
      </c>
      <c r="I34" s="7">
        <v>1</v>
      </c>
      <c r="J34" s="8">
        <v>796.59</v>
      </c>
      <c r="K34" s="8">
        <f t="shared" si="4"/>
        <v>5.97</v>
      </c>
      <c r="L34" s="9">
        <v>0</v>
      </c>
      <c r="M34" s="14">
        <f t="shared" si="0"/>
        <v>0</v>
      </c>
      <c r="N34" s="39">
        <v>0</v>
      </c>
      <c r="O34" s="8">
        <f t="shared" si="5"/>
        <v>0</v>
      </c>
      <c r="P34" s="10">
        <f t="shared" si="6"/>
        <v>0</v>
      </c>
      <c r="Q34" s="10">
        <f t="shared" si="1"/>
        <v>5.97</v>
      </c>
      <c r="R34" s="11"/>
      <c r="S34" s="11"/>
      <c r="T34" s="10">
        <f t="shared" si="2"/>
        <v>0</v>
      </c>
      <c r="U34" s="10">
        <f t="shared" si="3"/>
        <v>5.97</v>
      </c>
      <c r="V34" s="12">
        <v>28</v>
      </c>
      <c r="W34" s="1"/>
    </row>
    <row r="35" spans="1:25" ht="18.75" customHeight="1" x14ac:dyDescent="0.25">
      <c r="A35" s="2" t="s">
        <v>96</v>
      </c>
      <c r="B35" s="3" t="s">
        <v>99</v>
      </c>
      <c r="C35" s="4">
        <v>1100112141</v>
      </c>
      <c r="D35" s="4" t="s">
        <v>14</v>
      </c>
      <c r="E35" s="4">
        <v>59600049</v>
      </c>
      <c r="F35" s="4">
        <v>2</v>
      </c>
      <c r="G35" s="5">
        <v>2900685611</v>
      </c>
      <c r="H35" s="18" t="s">
        <v>100</v>
      </c>
      <c r="I35" s="7">
        <v>1</v>
      </c>
      <c r="J35" s="8">
        <v>554</v>
      </c>
      <c r="K35" s="8">
        <f t="shared" si="4"/>
        <v>4.16</v>
      </c>
      <c r="L35" s="9">
        <v>0</v>
      </c>
      <c r="M35" s="14">
        <f t="shared" si="0"/>
        <v>0</v>
      </c>
      <c r="N35" s="39">
        <v>22</v>
      </c>
      <c r="O35" s="8">
        <f t="shared" si="5"/>
        <v>88</v>
      </c>
      <c r="P35" s="10">
        <f t="shared" si="6"/>
        <v>11</v>
      </c>
      <c r="Q35" s="10">
        <f t="shared" si="1"/>
        <v>103.16</v>
      </c>
      <c r="R35" s="11"/>
      <c r="S35" s="11"/>
      <c r="T35" s="10">
        <f t="shared" si="2"/>
        <v>0</v>
      </c>
      <c r="U35" s="10">
        <f t="shared" si="3"/>
        <v>103.16</v>
      </c>
      <c r="V35" s="12">
        <v>29</v>
      </c>
      <c r="W35" s="1"/>
    </row>
    <row r="36" spans="1:25" ht="18.75" customHeight="1" x14ac:dyDescent="0.25">
      <c r="A36" s="2" t="s">
        <v>98</v>
      </c>
      <c r="B36" s="3" t="s">
        <v>102</v>
      </c>
      <c r="C36" s="4">
        <v>1103023204</v>
      </c>
      <c r="D36" s="4" t="s">
        <v>14</v>
      </c>
      <c r="E36" s="4">
        <v>59600049</v>
      </c>
      <c r="F36" s="4">
        <v>2</v>
      </c>
      <c r="G36" s="5">
        <v>2109000760</v>
      </c>
      <c r="H36" s="18" t="s">
        <v>103</v>
      </c>
      <c r="I36" s="7">
        <v>1</v>
      </c>
      <c r="J36" s="8">
        <v>554</v>
      </c>
      <c r="K36" s="8">
        <f t="shared" si="4"/>
        <v>4.16</v>
      </c>
      <c r="L36" s="9">
        <v>2</v>
      </c>
      <c r="M36" s="14">
        <f t="shared" si="0"/>
        <v>6.36</v>
      </c>
      <c r="N36" s="39">
        <v>22</v>
      </c>
      <c r="O36" s="8">
        <f t="shared" si="5"/>
        <v>88</v>
      </c>
      <c r="P36" s="10">
        <f t="shared" si="6"/>
        <v>11</v>
      </c>
      <c r="Q36" s="10">
        <f t="shared" si="1"/>
        <v>109.52</v>
      </c>
      <c r="R36" s="11"/>
      <c r="S36" s="11"/>
      <c r="T36" s="10">
        <f t="shared" si="2"/>
        <v>0</v>
      </c>
      <c r="U36" s="10">
        <f t="shared" si="3"/>
        <v>109.52</v>
      </c>
      <c r="V36" s="12">
        <v>30</v>
      </c>
      <c r="W36" s="1"/>
    </row>
    <row r="37" spans="1:25" ht="18.75" customHeight="1" x14ac:dyDescent="0.25">
      <c r="A37" s="2" t="s">
        <v>101</v>
      </c>
      <c r="B37" s="3" t="s">
        <v>105</v>
      </c>
      <c r="C37" s="4">
        <v>1101484457</v>
      </c>
      <c r="D37" s="4" t="s">
        <v>14</v>
      </c>
      <c r="E37" s="4">
        <v>59600049</v>
      </c>
      <c r="F37" s="4">
        <v>2</v>
      </c>
      <c r="G37" s="5">
        <v>2900509741</v>
      </c>
      <c r="H37" s="18" t="s">
        <v>37</v>
      </c>
      <c r="I37" s="7">
        <v>1</v>
      </c>
      <c r="J37" s="8">
        <v>504</v>
      </c>
      <c r="K37" s="8">
        <f t="shared" si="4"/>
        <v>3.78</v>
      </c>
      <c r="L37" s="9">
        <v>0</v>
      </c>
      <c r="M37" s="14">
        <f t="shared" si="0"/>
        <v>0</v>
      </c>
      <c r="N37" s="39">
        <v>12</v>
      </c>
      <c r="O37" s="8">
        <f t="shared" si="5"/>
        <v>48</v>
      </c>
      <c r="P37" s="10">
        <f t="shared" si="6"/>
        <v>6</v>
      </c>
      <c r="Q37" s="10">
        <f t="shared" si="1"/>
        <v>57.78</v>
      </c>
      <c r="R37" s="11"/>
      <c r="S37" s="11"/>
      <c r="T37" s="10">
        <f t="shared" si="2"/>
        <v>0</v>
      </c>
      <c r="U37" s="10">
        <f t="shared" si="3"/>
        <v>57.78</v>
      </c>
      <c r="V37" s="12">
        <v>31</v>
      </c>
      <c r="W37" s="1"/>
    </row>
    <row r="38" spans="1:25" ht="18.75" customHeight="1" x14ac:dyDescent="0.25">
      <c r="A38" s="2" t="s">
        <v>104</v>
      </c>
      <c r="B38" s="3" t="s">
        <v>107</v>
      </c>
      <c r="C38" s="4">
        <v>1102410907</v>
      </c>
      <c r="D38" s="4" t="s">
        <v>14</v>
      </c>
      <c r="E38" s="4">
        <v>59600049</v>
      </c>
      <c r="F38" s="4">
        <v>2</v>
      </c>
      <c r="G38" s="5">
        <v>2101042958</v>
      </c>
      <c r="H38" s="18" t="s">
        <v>53</v>
      </c>
      <c r="I38" s="7">
        <v>1</v>
      </c>
      <c r="J38" s="8">
        <v>520</v>
      </c>
      <c r="K38" s="8">
        <f t="shared" si="4"/>
        <v>3.9</v>
      </c>
      <c r="L38" s="9">
        <v>0</v>
      </c>
      <c r="M38" s="14">
        <f t="shared" si="0"/>
        <v>0</v>
      </c>
      <c r="N38" s="39">
        <v>22</v>
      </c>
      <c r="O38" s="8">
        <f t="shared" si="5"/>
        <v>88</v>
      </c>
      <c r="P38" s="10">
        <f t="shared" si="6"/>
        <v>11</v>
      </c>
      <c r="Q38" s="10">
        <f t="shared" si="1"/>
        <v>102.9</v>
      </c>
      <c r="R38" s="11"/>
      <c r="S38" s="11"/>
      <c r="T38" s="10">
        <f t="shared" si="2"/>
        <v>0</v>
      </c>
      <c r="U38" s="10">
        <f t="shared" si="3"/>
        <v>102.9</v>
      </c>
      <c r="V38" s="12">
        <v>32</v>
      </c>
      <c r="W38" s="1"/>
    </row>
    <row r="39" spans="1:25" ht="18.75" customHeight="1" x14ac:dyDescent="0.25">
      <c r="A39" s="2" t="s">
        <v>106</v>
      </c>
      <c r="B39" s="3" t="s">
        <v>109</v>
      </c>
      <c r="C39" s="4">
        <v>1100867181</v>
      </c>
      <c r="D39" s="4" t="s">
        <v>25</v>
      </c>
      <c r="E39" s="4">
        <v>59700001</v>
      </c>
      <c r="F39" s="4">
        <v>2</v>
      </c>
      <c r="G39" s="5" t="s">
        <v>110</v>
      </c>
      <c r="H39" s="18" t="s">
        <v>15</v>
      </c>
      <c r="I39" s="7">
        <v>1</v>
      </c>
      <c r="J39" s="8">
        <v>504</v>
      </c>
      <c r="K39" s="8">
        <f t="shared" si="4"/>
        <v>3.78</v>
      </c>
      <c r="L39" s="9">
        <v>0</v>
      </c>
      <c r="M39" s="14">
        <f t="shared" si="0"/>
        <v>0</v>
      </c>
      <c r="N39" s="39">
        <v>19</v>
      </c>
      <c r="O39" s="8">
        <f t="shared" si="5"/>
        <v>76</v>
      </c>
      <c r="P39" s="10">
        <f t="shared" si="6"/>
        <v>9.5</v>
      </c>
      <c r="Q39" s="10">
        <f t="shared" si="1"/>
        <v>89.28</v>
      </c>
      <c r="R39" s="11"/>
      <c r="S39" s="11"/>
      <c r="T39" s="10">
        <f t="shared" si="2"/>
        <v>0</v>
      </c>
      <c r="U39" s="10">
        <f t="shared" si="3"/>
        <v>89.28</v>
      </c>
      <c r="V39" s="12">
        <v>33</v>
      </c>
      <c r="W39" s="1"/>
    </row>
    <row r="40" spans="1:25" ht="18.75" customHeight="1" x14ac:dyDescent="0.25">
      <c r="A40" s="2" t="s">
        <v>108</v>
      </c>
      <c r="B40" s="3" t="s">
        <v>112</v>
      </c>
      <c r="C40" s="4">
        <v>1102789359</v>
      </c>
      <c r="D40" s="4" t="s">
        <v>14</v>
      </c>
      <c r="E40" s="4">
        <v>59600049</v>
      </c>
      <c r="F40" s="4">
        <v>2</v>
      </c>
      <c r="G40" s="5">
        <v>2900483668</v>
      </c>
      <c r="H40" s="18" t="s">
        <v>37</v>
      </c>
      <c r="I40" s="7">
        <v>1</v>
      </c>
      <c r="J40" s="8">
        <v>504</v>
      </c>
      <c r="K40" s="8">
        <f t="shared" si="4"/>
        <v>3.78</v>
      </c>
      <c r="L40" s="9">
        <v>0</v>
      </c>
      <c r="M40" s="14">
        <f t="shared" si="0"/>
        <v>0</v>
      </c>
      <c r="N40" s="39">
        <v>22</v>
      </c>
      <c r="O40" s="8">
        <f>4*N40</f>
        <v>88</v>
      </c>
      <c r="P40" s="10">
        <f t="shared" si="6"/>
        <v>11</v>
      </c>
      <c r="Q40" s="10">
        <f t="shared" si="1"/>
        <v>102.78</v>
      </c>
      <c r="R40" s="11"/>
      <c r="S40" s="11"/>
      <c r="T40" s="10">
        <f t="shared" si="2"/>
        <v>0</v>
      </c>
      <c r="U40" s="10">
        <f t="shared" si="3"/>
        <v>102.78</v>
      </c>
      <c r="V40" s="12">
        <v>34</v>
      </c>
      <c r="W40" s="1"/>
    </row>
    <row r="41" spans="1:25" ht="18.75" customHeight="1" x14ac:dyDescent="0.25">
      <c r="A41" s="2" t="s">
        <v>111</v>
      </c>
      <c r="B41" s="3" t="s">
        <v>114</v>
      </c>
      <c r="C41" s="4">
        <v>1104466279</v>
      </c>
      <c r="D41" s="4" t="s">
        <v>14</v>
      </c>
      <c r="E41" s="4">
        <v>59600049</v>
      </c>
      <c r="F41" s="4">
        <v>2</v>
      </c>
      <c r="G41" s="5">
        <v>2900744207</v>
      </c>
      <c r="H41" s="18" t="s">
        <v>18</v>
      </c>
      <c r="I41" s="7">
        <v>1</v>
      </c>
      <c r="J41" s="8">
        <v>672</v>
      </c>
      <c r="K41" s="8">
        <f t="shared" si="4"/>
        <v>5.04</v>
      </c>
      <c r="L41" s="9">
        <v>0</v>
      </c>
      <c r="M41" s="14">
        <f t="shared" si="0"/>
        <v>0</v>
      </c>
      <c r="N41" s="39">
        <v>22</v>
      </c>
      <c r="O41" s="8">
        <f t="shared" si="5"/>
        <v>88</v>
      </c>
      <c r="P41" s="10">
        <f t="shared" si="6"/>
        <v>11</v>
      </c>
      <c r="Q41" s="10">
        <f t="shared" si="1"/>
        <v>104.04</v>
      </c>
      <c r="R41" s="11"/>
      <c r="S41" s="11"/>
      <c r="T41" s="10">
        <f t="shared" si="2"/>
        <v>0</v>
      </c>
      <c r="U41" s="10">
        <f t="shared" si="3"/>
        <v>104.04</v>
      </c>
      <c r="V41" s="12">
        <v>35</v>
      </c>
      <c r="W41" s="1"/>
    </row>
    <row r="42" spans="1:25" ht="18.75" customHeight="1" x14ac:dyDescent="0.25">
      <c r="A42" s="2" t="s">
        <v>113</v>
      </c>
      <c r="B42" s="3" t="s">
        <v>118</v>
      </c>
      <c r="C42" s="4" t="s">
        <v>119</v>
      </c>
      <c r="D42" s="4" t="s">
        <v>14</v>
      </c>
      <c r="E42" s="4">
        <v>59600049</v>
      </c>
      <c r="F42" s="4">
        <v>2</v>
      </c>
      <c r="G42" s="5">
        <v>2900526062</v>
      </c>
      <c r="H42" s="18" t="s">
        <v>120</v>
      </c>
      <c r="I42" s="7">
        <v>1</v>
      </c>
      <c r="J42" s="8">
        <v>672</v>
      </c>
      <c r="K42" s="8">
        <f t="shared" si="4"/>
        <v>5.04</v>
      </c>
      <c r="L42" s="9">
        <v>3</v>
      </c>
      <c r="M42" s="14">
        <f t="shared" si="0"/>
        <v>9.5399999999999991</v>
      </c>
      <c r="N42" s="39">
        <v>22</v>
      </c>
      <c r="O42" s="8">
        <f t="shared" si="5"/>
        <v>88</v>
      </c>
      <c r="P42" s="10">
        <f t="shared" si="6"/>
        <v>11</v>
      </c>
      <c r="Q42" s="10">
        <f t="shared" si="1"/>
        <v>113.58</v>
      </c>
      <c r="R42" s="11"/>
      <c r="S42" s="11"/>
      <c r="T42" s="10">
        <f t="shared" si="2"/>
        <v>0</v>
      </c>
      <c r="U42" s="10">
        <f t="shared" si="3"/>
        <v>113.58</v>
      </c>
      <c r="V42" s="12">
        <v>36</v>
      </c>
      <c r="W42" s="1"/>
    </row>
    <row r="43" spans="1:25" ht="18.75" customHeight="1" x14ac:dyDescent="0.25">
      <c r="A43" s="2" t="s">
        <v>115</v>
      </c>
      <c r="B43" s="3" t="s">
        <v>116</v>
      </c>
      <c r="C43" s="4">
        <v>1102052071</v>
      </c>
      <c r="D43" s="4" t="s">
        <v>14</v>
      </c>
      <c r="E43" s="4">
        <v>59600049</v>
      </c>
      <c r="F43" s="4">
        <v>2</v>
      </c>
      <c r="G43" s="5">
        <v>2900600388</v>
      </c>
      <c r="H43" s="18" t="s">
        <v>37</v>
      </c>
      <c r="I43" s="7">
        <v>1</v>
      </c>
      <c r="J43" s="8">
        <v>504</v>
      </c>
      <c r="K43" s="8">
        <f t="shared" si="4"/>
        <v>3.78</v>
      </c>
      <c r="L43" s="9">
        <v>0</v>
      </c>
      <c r="M43" s="14">
        <f t="shared" si="0"/>
        <v>0</v>
      </c>
      <c r="N43" s="39">
        <v>0</v>
      </c>
      <c r="O43" s="8">
        <f t="shared" si="5"/>
        <v>0</v>
      </c>
      <c r="P43" s="10">
        <f t="shared" si="6"/>
        <v>0</v>
      </c>
      <c r="Q43" s="10">
        <f t="shared" si="1"/>
        <v>3.78</v>
      </c>
      <c r="R43" s="11"/>
      <c r="S43" s="11"/>
      <c r="T43" s="10">
        <f t="shared" si="2"/>
        <v>0</v>
      </c>
      <c r="U43" s="10">
        <f t="shared" si="3"/>
        <v>3.78</v>
      </c>
      <c r="V43" s="12">
        <v>37</v>
      </c>
      <c r="W43" s="1"/>
    </row>
    <row r="44" spans="1:25" ht="18.75" customHeight="1" x14ac:dyDescent="0.25">
      <c r="A44" s="2" t="s">
        <v>117</v>
      </c>
      <c r="B44" s="3" t="s">
        <v>122</v>
      </c>
      <c r="C44" s="4">
        <v>1103198501</v>
      </c>
      <c r="D44" s="4" t="s">
        <v>14</v>
      </c>
      <c r="E44" s="4">
        <v>59600049</v>
      </c>
      <c r="F44" s="4">
        <v>2</v>
      </c>
      <c r="G44" s="5">
        <v>2900406401</v>
      </c>
      <c r="H44" s="18" t="s">
        <v>21</v>
      </c>
      <c r="I44" s="7">
        <v>1</v>
      </c>
      <c r="J44" s="8">
        <v>672</v>
      </c>
      <c r="K44" s="8">
        <f t="shared" si="4"/>
        <v>5.04</v>
      </c>
      <c r="L44" s="9">
        <v>2</v>
      </c>
      <c r="M44" s="14">
        <f t="shared" si="0"/>
        <v>6.36</v>
      </c>
      <c r="N44" s="39">
        <v>22</v>
      </c>
      <c r="O44" s="8">
        <f t="shared" si="5"/>
        <v>88</v>
      </c>
      <c r="P44" s="10">
        <f t="shared" si="6"/>
        <v>11</v>
      </c>
      <c r="Q44" s="10">
        <f t="shared" si="1"/>
        <v>110.4</v>
      </c>
      <c r="R44" s="11"/>
      <c r="S44" s="11"/>
      <c r="T44" s="10">
        <f t="shared" si="2"/>
        <v>0</v>
      </c>
      <c r="U44" s="10">
        <f t="shared" si="3"/>
        <v>110.4</v>
      </c>
      <c r="V44" s="12">
        <v>38</v>
      </c>
      <c r="W44" s="1"/>
    </row>
    <row r="45" spans="1:25" ht="18.75" customHeight="1" x14ac:dyDescent="0.25">
      <c r="A45" s="2" t="s">
        <v>121</v>
      </c>
      <c r="B45" s="3" t="s">
        <v>124</v>
      </c>
      <c r="C45" s="4">
        <v>1103144984</v>
      </c>
      <c r="D45" s="4" t="s">
        <v>14</v>
      </c>
      <c r="E45" s="4">
        <v>59600049</v>
      </c>
      <c r="F45" s="4">
        <v>2</v>
      </c>
      <c r="G45" s="5">
        <v>2900142413</v>
      </c>
      <c r="H45" s="18" t="s">
        <v>103</v>
      </c>
      <c r="I45" s="7">
        <v>1</v>
      </c>
      <c r="J45" s="8">
        <v>554</v>
      </c>
      <c r="K45" s="8">
        <f t="shared" si="4"/>
        <v>4.16</v>
      </c>
      <c r="L45" s="9">
        <v>1</v>
      </c>
      <c r="M45" s="14">
        <f t="shared" si="0"/>
        <v>3.18</v>
      </c>
      <c r="N45" s="39">
        <v>22</v>
      </c>
      <c r="O45" s="8">
        <f t="shared" si="5"/>
        <v>88</v>
      </c>
      <c r="P45" s="10">
        <f t="shared" si="6"/>
        <v>11</v>
      </c>
      <c r="Q45" s="10">
        <f t="shared" si="1"/>
        <v>106.34</v>
      </c>
      <c r="R45" s="11"/>
      <c r="S45" s="11"/>
      <c r="T45" s="10">
        <f t="shared" si="2"/>
        <v>0</v>
      </c>
      <c r="U45" s="10">
        <f t="shared" si="3"/>
        <v>106.34</v>
      </c>
      <c r="V45" s="12">
        <v>39</v>
      </c>
      <c r="W45" s="1"/>
    </row>
    <row r="46" spans="1:25" ht="18.75" customHeight="1" x14ac:dyDescent="0.25">
      <c r="A46" s="2" t="s">
        <v>123</v>
      </c>
      <c r="B46" s="3" t="s">
        <v>126</v>
      </c>
      <c r="C46" s="4">
        <v>1100835873</v>
      </c>
      <c r="D46" s="4" t="s">
        <v>14</v>
      </c>
      <c r="E46" s="4">
        <v>59600049</v>
      </c>
      <c r="F46" s="4">
        <v>2</v>
      </c>
      <c r="G46" s="5">
        <v>2900356286</v>
      </c>
      <c r="H46" s="18" t="s">
        <v>127</v>
      </c>
      <c r="I46" s="7">
        <v>1</v>
      </c>
      <c r="J46" s="8">
        <v>672</v>
      </c>
      <c r="K46" s="8">
        <f t="shared" si="4"/>
        <v>5.04</v>
      </c>
      <c r="L46" s="9">
        <v>0</v>
      </c>
      <c r="M46" s="14">
        <f t="shared" si="0"/>
        <v>0</v>
      </c>
      <c r="N46" s="39">
        <v>22</v>
      </c>
      <c r="O46" s="8">
        <f t="shared" si="5"/>
        <v>88</v>
      </c>
      <c r="P46" s="10">
        <f t="shared" si="6"/>
        <v>11</v>
      </c>
      <c r="Q46" s="10">
        <f t="shared" si="1"/>
        <v>104.04</v>
      </c>
      <c r="R46" s="11"/>
      <c r="S46" s="11"/>
      <c r="T46" s="10">
        <f t="shared" si="2"/>
        <v>0</v>
      </c>
      <c r="U46" s="10">
        <f t="shared" si="3"/>
        <v>104.04</v>
      </c>
      <c r="V46" s="12">
        <v>40</v>
      </c>
      <c r="W46" s="1"/>
    </row>
    <row r="47" spans="1:25" ht="18.75" customHeight="1" x14ac:dyDescent="0.25">
      <c r="A47" s="2" t="s">
        <v>125</v>
      </c>
      <c r="B47" s="3" t="s">
        <v>129</v>
      </c>
      <c r="C47" s="4">
        <v>1101848859</v>
      </c>
      <c r="D47" s="4" t="s">
        <v>14</v>
      </c>
      <c r="E47" s="4">
        <v>59600049</v>
      </c>
      <c r="F47" s="4">
        <v>2</v>
      </c>
      <c r="G47" s="5">
        <v>2900383696</v>
      </c>
      <c r="H47" s="18" t="s">
        <v>100</v>
      </c>
      <c r="I47" s="7">
        <v>1</v>
      </c>
      <c r="J47" s="8">
        <v>760.6</v>
      </c>
      <c r="K47" s="8">
        <f t="shared" si="4"/>
        <v>5.7</v>
      </c>
      <c r="L47" s="9">
        <v>0</v>
      </c>
      <c r="M47" s="14">
        <f t="shared" si="0"/>
        <v>0</v>
      </c>
      <c r="N47" s="39">
        <v>22</v>
      </c>
      <c r="O47" s="8">
        <f t="shared" si="5"/>
        <v>88</v>
      </c>
      <c r="P47" s="10">
        <f t="shared" si="6"/>
        <v>11</v>
      </c>
      <c r="Q47" s="10">
        <f t="shared" si="1"/>
        <v>104.7</v>
      </c>
      <c r="R47" s="11"/>
      <c r="S47" s="11"/>
      <c r="T47" s="10">
        <f t="shared" si="2"/>
        <v>0</v>
      </c>
      <c r="U47" s="10">
        <f t="shared" si="3"/>
        <v>104.7</v>
      </c>
      <c r="V47" s="12">
        <v>41</v>
      </c>
      <c r="W47" s="1"/>
    </row>
    <row r="48" spans="1:25" ht="18.75" customHeight="1" x14ac:dyDescent="0.25">
      <c r="A48" s="2" t="s">
        <v>128</v>
      </c>
      <c r="B48" s="3" t="s">
        <v>131</v>
      </c>
      <c r="C48" s="4">
        <v>1102240403</v>
      </c>
      <c r="D48" s="4" t="s">
        <v>14</v>
      </c>
      <c r="E48" s="4">
        <v>59600049</v>
      </c>
      <c r="F48" s="4">
        <v>2</v>
      </c>
      <c r="G48" s="5">
        <v>2109000436</v>
      </c>
      <c r="H48" s="18" t="s">
        <v>132</v>
      </c>
      <c r="I48" s="7">
        <v>1</v>
      </c>
      <c r="J48" s="8">
        <v>554</v>
      </c>
      <c r="K48" s="8">
        <f t="shared" si="4"/>
        <v>4.16</v>
      </c>
      <c r="L48" s="9">
        <v>0</v>
      </c>
      <c r="M48" s="14">
        <f t="shared" si="0"/>
        <v>0</v>
      </c>
      <c r="N48" s="39">
        <v>22</v>
      </c>
      <c r="O48" s="8">
        <f t="shared" si="5"/>
        <v>88</v>
      </c>
      <c r="P48" s="10">
        <f t="shared" si="6"/>
        <v>11</v>
      </c>
      <c r="Q48" s="10">
        <f t="shared" si="1"/>
        <v>103.16</v>
      </c>
      <c r="R48" s="11"/>
      <c r="S48" s="11"/>
      <c r="T48" s="10">
        <f t="shared" si="2"/>
        <v>0</v>
      </c>
      <c r="U48" s="10">
        <f t="shared" si="3"/>
        <v>103.16</v>
      </c>
      <c r="V48" s="12">
        <v>42</v>
      </c>
      <c r="W48" s="1"/>
    </row>
    <row r="49" spans="1:23" ht="18.75" customHeight="1" x14ac:dyDescent="0.25">
      <c r="A49" s="2" t="s">
        <v>130</v>
      </c>
      <c r="B49" s="3" t="s">
        <v>134</v>
      </c>
      <c r="C49" s="4">
        <v>1101984449</v>
      </c>
      <c r="D49" s="4" t="s">
        <v>14</v>
      </c>
      <c r="E49" s="4">
        <v>59600049</v>
      </c>
      <c r="F49" s="4">
        <v>2</v>
      </c>
      <c r="G49" s="5">
        <v>2101058394</v>
      </c>
      <c r="H49" s="18" t="s">
        <v>87</v>
      </c>
      <c r="I49" s="7">
        <v>1</v>
      </c>
      <c r="J49" s="8">
        <v>764.09</v>
      </c>
      <c r="K49" s="8">
        <f t="shared" si="4"/>
        <v>5.73</v>
      </c>
      <c r="L49" s="9">
        <v>0</v>
      </c>
      <c r="M49" s="14">
        <f t="shared" si="0"/>
        <v>0</v>
      </c>
      <c r="N49" s="39">
        <v>17</v>
      </c>
      <c r="O49" s="8">
        <f t="shared" si="5"/>
        <v>68</v>
      </c>
      <c r="P49" s="10">
        <f t="shared" si="6"/>
        <v>8.5</v>
      </c>
      <c r="Q49" s="10">
        <f t="shared" si="1"/>
        <v>82.23</v>
      </c>
      <c r="R49" s="11"/>
      <c r="S49" s="11"/>
      <c r="T49" s="10">
        <f t="shared" si="2"/>
        <v>0</v>
      </c>
      <c r="U49" s="10">
        <f t="shared" si="3"/>
        <v>82.23</v>
      </c>
      <c r="V49" s="12">
        <v>43</v>
      </c>
      <c r="W49" s="1"/>
    </row>
    <row r="50" spans="1:23" ht="18.75" customHeight="1" x14ac:dyDescent="0.25">
      <c r="A50" s="2" t="s">
        <v>133</v>
      </c>
      <c r="B50" s="3" t="s">
        <v>136</v>
      </c>
      <c r="C50" s="4">
        <v>1102045687</v>
      </c>
      <c r="D50" s="4" t="s">
        <v>14</v>
      </c>
      <c r="E50" s="4">
        <v>59600049</v>
      </c>
      <c r="F50" s="4">
        <v>2</v>
      </c>
      <c r="G50" s="5">
        <v>2900683172</v>
      </c>
      <c r="H50" s="18" t="s">
        <v>21</v>
      </c>
      <c r="I50" s="7">
        <v>1</v>
      </c>
      <c r="J50" s="8">
        <v>504</v>
      </c>
      <c r="K50" s="8">
        <f t="shared" si="4"/>
        <v>3.78</v>
      </c>
      <c r="L50" s="9">
        <v>3</v>
      </c>
      <c r="M50" s="14">
        <f t="shared" si="0"/>
        <v>9.5399999999999991</v>
      </c>
      <c r="N50" s="39">
        <v>22</v>
      </c>
      <c r="O50" s="8">
        <f t="shared" si="5"/>
        <v>88</v>
      </c>
      <c r="P50" s="10">
        <f t="shared" si="6"/>
        <v>11</v>
      </c>
      <c r="Q50" s="10">
        <f t="shared" si="1"/>
        <v>112.32</v>
      </c>
      <c r="R50" s="11"/>
      <c r="S50" s="11"/>
      <c r="T50" s="10">
        <f t="shared" si="2"/>
        <v>0</v>
      </c>
      <c r="U50" s="10">
        <f t="shared" si="3"/>
        <v>112.32</v>
      </c>
      <c r="V50" s="12">
        <v>44</v>
      </c>
      <c r="W50" s="1"/>
    </row>
    <row r="51" spans="1:23" ht="18.75" customHeight="1" x14ac:dyDescent="0.25">
      <c r="A51" s="2" t="s">
        <v>135</v>
      </c>
      <c r="B51" s="3" t="s">
        <v>138</v>
      </c>
      <c r="C51" s="4">
        <v>1104277346</v>
      </c>
      <c r="D51" s="4" t="s">
        <v>14</v>
      </c>
      <c r="E51" s="4">
        <v>59600049</v>
      </c>
      <c r="F51" s="4">
        <v>2</v>
      </c>
      <c r="G51" s="5">
        <v>2900483586</v>
      </c>
      <c r="H51" s="18" t="s">
        <v>120</v>
      </c>
      <c r="I51" s="7">
        <v>1</v>
      </c>
      <c r="J51" s="8">
        <v>672</v>
      </c>
      <c r="K51" s="8">
        <f t="shared" si="4"/>
        <v>5.04</v>
      </c>
      <c r="L51" s="9">
        <v>2</v>
      </c>
      <c r="M51" s="14">
        <f t="shared" si="0"/>
        <v>6.36</v>
      </c>
      <c r="N51" s="39">
        <v>22</v>
      </c>
      <c r="O51" s="8">
        <f t="shared" si="5"/>
        <v>88</v>
      </c>
      <c r="P51" s="10">
        <f t="shared" si="6"/>
        <v>11</v>
      </c>
      <c r="Q51" s="10">
        <f t="shared" si="1"/>
        <v>110.4</v>
      </c>
      <c r="R51" s="11"/>
      <c r="S51" s="11"/>
      <c r="T51" s="10">
        <f t="shared" si="2"/>
        <v>0</v>
      </c>
      <c r="U51" s="10">
        <f t="shared" si="3"/>
        <v>110.4</v>
      </c>
      <c r="V51" s="12">
        <v>45</v>
      </c>
      <c r="W51" s="1"/>
    </row>
    <row r="52" spans="1:23" ht="18.75" customHeight="1" x14ac:dyDescent="0.25">
      <c r="A52" s="2" t="s">
        <v>137</v>
      </c>
      <c r="B52" s="3" t="s">
        <v>140</v>
      </c>
      <c r="C52" s="4">
        <v>1900408590</v>
      </c>
      <c r="D52" s="4" t="s">
        <v>14</v>
      </c>
      <c r="E52" s="4">
        <v>59600049</v>
      </c>
      <c r="F52" s="4">
        <v>2</v>
      </c>
      <c r="G52" s="5">
        <v>2900633566</v>
      </c>
      <c r="H52" s="18" t="s">
        <v>120</v>
      </c>
      <c r="I52" s="7">
        <v>1</v>
      </c>
      <c r="J52" s="8">
        <v>672</v>
      </c>
      <c r="K52" s="8">
        <f t="shared" si="4"/>
        <v>5.04</v>
      </c>
      <c r="L52" s="9">
        <v>0</v>
      </c>
      <c r="M52" s="14">
        <f t="shared" si="0"/>
        <v>0</v>
      </c>
      <c r="N52" s="39">
        <v>22</v>
      </c>
      <c r="O52" s="8">
        <f t="shared" si="5"/>
        <v>88</v>
      </c>
      <c r="P52" s="10">
        <f t="shared" si="6"/>
        <v>11</v>
      </c>
      <c r="Q52" s="10">
        <f t="shared" si="1"/>
        <v>104.04</v>
      </c>
      <c r="R52" s="11"/>
      <c r="S52" s="11"/>
      <c r="T52" s="10">
        <f t="shared" si="2"/>
        <v>0</v>
      </c>
      <c r="U52" s="10">
        <f t="shared" si="3"/>
        <v>104.04</v>
      </c>
      <c r="V52" s="12">
        <v>46</v>
      </c>
      <c r="W52" s="1"/>
    </row>
    <row r="53" spans="1:23" ht="18.75" customHeight="1" x14ac:dyDescent="0.25">
      <c r="A53" s="2" t="s">
        <v>139</v>
      </c>
      <c r="B53" s="3" t="s">
        <v>142</v>
      </c>
      <c r="C53" s="4" t="s">
        <v>143</v>
      </c>
      <c r="D53" s="4" t="s">
        <v>25</v>
      </c>
      <c r="E53" s="4" t="s">
        <v>26</v>
      </c>
      <c r="F53" s="4" t="s">
        <v>144</v>
      </c>
      <c r="G53" s="5" t="s">
        <v>145</v>
      </c>
      <c r="H53" s="18" t="s">
        <v>53</v>
      </c>
      <c r="I53" s="7">
        <v>1</v>
      </c>
      <c r="J53" s="8">
        <v>520</v>
      </c>
      <c r="K53" s="8">
        <f t="shared" si="4"/>
        <v>3.9</v>
      </c>
      <c r="L53" s="9">
        <v>0</v>
      </c>
      <c r="M53" s="14">
        <f t="shared" si="0"/>
        <v>0</v>
      </c>
      <c r="N53" s="39">
        <v>22</v>
      </c>
      <c r="O53" s="8">
        <f t="shared" si="5"/>
        <v>88</v>
      </c>
      <c r="P53" s="10">
        <f t="shared" si="6"/>
        <v>11</v>
      </c>
      <c r="Q53" s="10">
        <f t="shared" si="1"/>
        <v>102.9</v>
      </c>
      <c r="R53" s="11"/>
      <c r="S53" s="11"/>
      <c r="T53" s="10">
        <f t="shared" si="2"/>
        <v>0</v>
      </c>
      <c r="U53" s="10">
        <f t="shared" si="3"/>
        <v>102.9</v>
      </c>
      <c r="V53" s="12">
        <v>47</v>
      </c>
      <c r="W53" s="1"/>
    </row>
    <row r="54" spans="1:23" ht="18.75" customHeight="1" x14ac:dyDescent="0.25">
      <c r="A54" s="2" t="s">
        <v>141</v>
      </c>
      <c r="B54" s="3" t="s">
        <v>147</v>
      </c>
      <c r="C54" s="4">
        <v>1104411390</v>
      </c>
      <c r="D54" s="4" t="s">
        <v>25</v>
      </c>
      <c r="E54" s="4" t="s">
        <v>26</v>
      </c>
      <c r="F54" s="4">
        <v>2</v>
      </c>
      <c r="G54" s="5" t="s">
        <v>148</v>
      </c>
      <c r="H54" s="18" t="s">
        <v>149</v>
      </c>
      <c r="I54" s="7">
        <v>1</v>
      </c>
      <c r="J54" s="8">
        <v>672</v>
      </c>
      <c r="K54" s="8">
        <f t="shared" si="4"/>
        <v>5.04</v>
      </c>
      <c r="L54" s="9">
        <v>2</v>
      </c>
      <c r="M54" s="14">
        <f t="shared" si="0"/>
        <v>6.36</v>
      </c>
      <c r="N54" s="39">
        <v>20</v>
      </c>
      <c r="O54" s="8">
        <f t="shared" si="5"/>
        <v>80</v>
      </c>
      <c r="P54" s="10">
        <f t="shared" si="6"/>
        <v>10</v>
      </c>
      <c r="Q54" s="10">
        <f t="shared" si="1"/>
        <v>101.4</v>
      </c>
      <c r="R54" s="11"/>
      <c r="S54" s="11"/>
      <c r="T54" s="10">
        <f t="shared" si="2"/>
        <v>0</v>
      </c>
      <c r="U54" s="10">
        <f t="shared" si="3"/>
        <v>101.4</v>
      </c>
      <c r="V54" s="12">
        <v>48</v>
      </c>
      <c r="W54" s="1"/>
    </row>
    <row r="55" spans="1:23" ht="18.75" customHeight="1" x14ac:dyDescent="0.25">
      <c r="A55" s="2" t="s">
        <v>146</v>
      </c>
      <c r="B55" s="3" t="s">
        <v>151</v>
      </c>
      <c r="C55" s="4">
        <v>1102017751</v>
      </c>
      <c r="D55" s="4" t="s">
        <v>14</v>
      </c>
      <c r="E55" s="4">
        <v>59600049</v>
      </c>
      <c r="F55" s="4">
        <v>2</v>
      </c>
      <c r="G55" s="5">
        <v>2900522466</v>
      </c>
      <c r="H55" s="18" t="s">
        <v>15</v>
      </c>
      <c r="I55" s="7">
        <v>1</v>
      </c>
      <c r="J55" s="8">
        <v>520</v>
      </c>
      <c r="K55" s="8">
        <f t="shared" si="4"/>
        <v>3.9</v>
      </c>
      <c r="L55" s="9">
        <v>2</v>
      </c>
      <c r="M55" s="14">
        <f t="shared" si="0"/>
        <v>6.36</v>
      </c>
      <c r="N55" s="39">
        <v>22</v>
      </c>
      <c r="O55" s="8">
        <f t="shared" si="5"/>
        <v>88</v>
      </c>
      <c r="P55" s="10">
        <f t="shared" si="6"/>
        <v>11</v>
      </c>
      <c r="Q55" s="10">
        <f t="shared" si="1"/>
        <v>109.26</v>
      </c>
      <c r="R55" s="11"/>
      <c r="S55" s="11"/>
      <c r="T55" s="10">
        <f t="shared" si="2"/>
        <v>0</v>
      </c>
      <c r="U55" s="10">
        <f t="shared" si="3"/>
        <v>109.26</v>
      </c>
      <c r="V55" s="12">
        <v>49</v>
      </c>
      <c r="W55" s="1"/>
    </row>
    <row r="56" spans="1:23" ht="18.75" customHeight="1" x14ac:dyDescent="0.25">
      <c r="A56" s="2" t="s">
        <v>150</v>
      </c>
      <c r="B56" s="3" t="s">
        <v>153</v>
      </c>
      <c r="C56" s="4">
        <v>1102343967</v>
      </c>
      <c r="D56" s="4" t="s">
        <v>14</v>
      </c>
      <c r="E56" s="4">
        <v>59600049</v>
      </c>
      <c r="F56" s="4">
        <v>2</v>
      </c>
      <c r="G56" s="5">
        <v>2900367973</v>
      </c>
      <c r="H56" s="18" t="s">
        <v>37</v>
      </c>
      <c r="I56" s="7">
        <v>1</v>
      </c>
      <c r="J56" s="8">
        <v>504</v>
      </c>
      <c r="K56" s="8">
        <f t="shared" si="4"/>
        <v>3.78</v>
      </c>
      <c r="L56" s="9">
        <v>2</v>
      </c>
      <c r="M56" s="14">
        <f t="shared" si="0"/>
        <v>6.36</v>
      </c>
      <c r="N56" s="39">
        <v>19</v>
      </c>
      <c r="O56" s="8">
        <f t="shared" si="5"/>
        <v>76</v>
      </c>
      <c r="P56" s="10">
        <f t="shared" si="6"/>
        <v>9.5</v>
      </c>
      <c r="Q56" s="10">
        <f t="shared" si="1"/>
        <v>95.64</v>
      </c>
      <c r="R56" s="11"/>
      <c r="S56" s="11"/>
      <c r="T56" s="10">
        <f t="shared" si="2"/>
        <v>0</v>
      </c>
      <c r="U56" s="10">
        <f t="shared" si="3"/>
        <v>95.64</v>
      </c>
      <c r="V56" s="12">
        <v>50</v>
      </c>
      <c r="W56" s="1"/>
    </row>
    <row r="57" spans="1:23" ht="18.75" customHeight="1" x14ac:dyDescent="0.25">
      <c r="A57" s="2" t="s">
        <v>152</v>
      </c>
      <c r="B57" s="3" t="s">
        <v>155</v>
      </c>
      <c r="C57" s="4">
        <v>1102980339</v>
      </c>
      <c r="D57" s="4" t="s">
        <v>14</v>
      </c>
      <c r="E57" s="4">
        <v>59600049</v>
      </c>
      <c r="F57" s="4">
        <v>2</v>
      </c>
      <c r="G57" s="5">
        <v>2900328739</v>
      </c>
      <c r="H57" s="18" t="s">
        <v>30</v>
      </c>
      <c r="I57" s="7">
        <v>1</v>
      </c>
      <c r="J57" s="8">
        <v>554</v>
      </c>
      <c r="K57" s="8">
        <f t="shared" si="4"/>
        <v>4.16</v>
      </c>
      <c r="L57" s="9">
        <v>2</v>
      </c>
      <c r="M57" s="14">
        <f t="shared" si="0"/>
        <v>6.36</v>
      </c>
      <c r="N57" s="39">
        <v>14</v>
      </c>
      <c r="O57" s="8">
        <f t="shared" si="5"/>
        <v>56</v>
      </c>
      <c r="P57" s="10">
        <f t="shared" si="6"/>
        <v>7</v>
      </c>
      <c r="Q57" s="10">
        <f t="shared" si="1"/>
        <v>73.52</v>
      </c>
      <c r="R57" s="11"/>
      <c r="S57" s="11"/>
      <c r="T57" s="10">
        <f t="shared" si="2"/>
        <v>0</v>
      </c>
      <c r="U57" s="10">
        <f t="shared" si="3"/>
        <v>73.52</v>
      </c>
      <c r="V57" s="12">
        <v>51</v>
      </c>
      <c r="W57" s="1"/>
    </row>
    <row r="58" spans="1:23" ht="18.75" customHeight="1" x14ac:dyDescent="0.25">
      <c r="A58" s="2" t="s">
        <v>154</v>
      </c>
      <c r="B58" s="3" t="s">
        <v>157</v>
      </c>
      <c r="C58" s="4">
        <v>1103740831</v>
      </c>
      <c r="D58" s="4" t="s">
        <v>14</v>
      </c>
      <c r="E58" s="4">
        <v>59600049</v>
      </c>
      <c r="F58" s="4">
        <v>2</v>
      </c>
      <c r="G58" s="5">
        <v>2900368947</v>
      </c>
      <c r="H58" s="18" t="s">
        <v>103</v>
      </c>
      <c r="I58" s="7">
        <v>1</v>
      </c>
      <c r="J58" s="8">
        <v>554</v>
      </c>
      <c r="K58" s="8">
        <f t="shared" si="4"/>
        <v>4.16</v>
      </c>
      <c r="L58" s="9">
        <v>2</v>
      </c>
      <c r="M58" s="14">
        <f t="shared" si="0"/>
        <v>6.36</v>
      </c>
      <c r="N58" s="39">
        <v>21</v>
      </c>
      <c r="O58" s="8">
        <f t="shared" si="5"/>
        <v>84</v>
      </c>
      <c r="P58" s="10">
        <f t="shared" si="6"/>
        <v>10.5</v>
      </c>
      <c r="Q58" s="10">
        <f t="shared" si="1"/>
        <v>105.02</v>
      </c>
      <c r="R58" s="11"/>
      <c r="S58" s="11"/>
      <c r="T58" s="10">
        <f t="shared" si="2"/>
        <v>0</v>
      </c>
      <c r="U58" s="10">
        <f t="shared" si="3"/>
        <v>105.02</v>
      </c>
      <c r="V58" s="12">
        <v>52</v>
      </c>
      <c r="W58" s="1"/>
    </row>
    <row r="59" spans="1:23" ht="18.75" customHeight="1" x14ac:dyDescent="0.25">
      <c r="A59" s="2" t="s">
        <v>156</v>
      </c>
      <c r="B59" s="3" t="s">
        <v>159</v>
      </c>
      <c r="C59" s="4">
        <v>1103679427</v>
      </c>
      <c r="D59" s="4" t="s">
        <v>14</v>
      </c>
      <c r="E59" s="4">
        <v>59600049</v>
      </c>
      <c r="F59" s="4">
        <v>2</v>
      </c>
      <c r="G59" s="5">
        <v>2900559922</v>
      </c>
      <c r="H59" s="18" t="s">
        <v>50</v>
      </c>
      <c r="I59" s="7">
        <v>1</v>
      </c>
      <c r="J59" s="8">
        <v>504</v>
      </c>
      <c r="K59" s="8">
        <f t="shared" si="4"/>
        <v>3.78</v>
      </c>
      <c r="L59" s="9">
        <v>0</v>
      </c>
      <c r="M59" s="14">
        <f t="shared" si="0"/>
        <v>0</v>
      </c>
      <c r="N59" s="39">
        <v>21</v>
      </c>
      <c r="O59" s="8">
        <f t="shared" si="5"/>
        <v>84</v>
      </c>
      <c r="P59" s="10">
        <f t="shared" si="6"/>
        <v>10.5</v>
      </c>
      <c r="Q59" s="10">
        <f t="shared" si="1"/>
        <v>98.28</v>
      </c>
      <c r="R59" s="11"/>
      <c r="S59" s="11"/>
      <c r="T59" s="10">
        <f t="shared" si="2"/>
        <v>0</v>
      </c>
      <c r="U59" s="10">
        <f t="shared" si="3"/>
        <v>98.28</v>
      </c>
      <c r="V59" s="12">
        <v>53</v>
      </c>
      <c r="W59" s="1"/>
    </row>
    <row r="60" spans="1:23" ht="18.75" customHeight="1" x14ac:dyDescent="0.25">
      <c r="A60" s="2" t="s">
        <v>158</v>
      </c>
      <c r="B60" s="3" t="s">
        <v>161</v>
      </c>
      <c r="C60" s="4">
        <v>1104109333</v>
      </c>
      <c r="D60" s="4" t="s">
        <v>14</v>
      </c>
      <c r="E60" s="4">
        <v>59600049</v>
      </c>
      <c r="F60" s="4">
        <v>2</v>
      </c>
      <c r="G60" s="5">
        <v>2900685196</v>
      </c>
      <c r="H60" s="18" t="s">
        <v>21</v>
      </c>
      <c r="I60" s="7">
        <v>1</v>
      </c>
      <c r="J60" s="8">
        <v>504</v>
      </c>
      <c r="K60" s="8">
        <f t="shared" si="4"/>
        <v>3.78</v>
      </c>
      <c r="L60" s="9">
        <v>1</v>
      </c>
      <c r="M60" s="14">
        <f t="shared" si="0"/>
        <v>3.18</v>
      </c>
      <c r="N60" s="39">
        <v>22</v>
      </c>
      <c r="O60" s="8">
        <f t="shared" si="5"/>
        <v>88</v>
      </c>
      <c r="P60" s="10">
        <f t="shared" si="6"/>
        <v>11</v>
      </c>
      <c r="Q60" s="10">
        <f t="shared" si="1"/>
        <v>105.96</v>
      </c>
      <c r="R60" s="11"/>
      <c r="S60" s="11"/>
      <c r="T60" s="10">
        <f t="shared" si="2"/>
        <v>0</v>
      </c>
      <c r="U60" s="10">
        <f t="shared" si="3"/>
        <v>105.96</v>
      </c>
      <c r="V60" s="12">
        <v>54</v>
      </c>
      <c r="W60" s="1"/>
    </row>
    <row r="61" spans="1:23" ht="18.75" customHeight="1" x14ac:dyDescent="0.25">
      <c r="A61" s="2" t="s">
        <v>160</v>
      </c>
      <c r="B61" s="3" t="s">
        <v>163</v>
      </c>
      <c r="C61" s="4">
        <v>1104018294</v>
      </c>
      <c r="D61" s="4" t="s">
        <v>14</v>
      </c>
      <c r="E61" s="4">
        <v>59600049</v>
      </c>
      <c r="F61" s="4">
        <v>2</v>
      </c>
      <c r="G61" s="5">
        <v>2900382861</v>
      </c>
      <c r="H61" s="18" t="s">
        <v>164</v>
      </c>
      <c r="I61" s="7">
        <v>1</v>
      </c>
      <c r="J61" s="8">
        <v>504</v>
      </c>
      <c r="K61" s="8">
        <f t="shared" si="4"/>
        <v>3.78</v>
      </c>
      <c r="L61" s="9">
        <v>1</v>
      </c>
      <c r="M61" s="14">
        <f t="shared" si="0"/>
        <v>3.18</v>
      </c>
      <c r="N61" s="39">
        <v>21</v>
      </c>
      <c r="O61" s="8">
        <f t="shared" si="5"/>
        <v>84</v>
      </c>
      <c r="P61" s="10">
        <f t="shared" si="6"/>
        <v>10.5</v>
      </c>
      <c r="Q61" s="10">
        <f t="shared" si="1"/>
        <v>101.46</v>
      </c>
      <c r="R61" s="11"/>
      <c r="S61" s="11"/>
      <c r="T61" s="10">
        <f t="shared" si="2"/>
        <v>0</v>
      </c>
      <c r="U61" s="10">
        <f t="shared" si="3"/>
        <v>101.46</v>
      </c>
      <c r="V61" s="12">
        <v>55</v>
      </c>
      <c r="W61" s="1"/>
    </row>
    <row r="62" spans="1:23" ht="18.75" customHeight="1" x14ac:dyDescent="0.25">
      <c r="A62" s="2" t="s">
        <v>162</v>
      </c>
      <c r="B62" s="3" t="s">
        <v>166</v>
      </c>
      <c r="C62" s="4" t="s">
        <v>167</v>
      </c>
      <c r="D62" s="4" t="s">
        <v>14</v>
      </c>
      <c r="E62" s="4">
        <v>59600049</v>
      </c>
      <c r="F62" s="4">
        <v>2</v>
      </c>
      <c r="G62" s="5">
        <v>2900367701</v>
      </c>
      <c r="H62" s="18" t="s">
        <v>168</v>
      </c>
      <c r="I62" s="7">
        <v>1</v>
      </c>
      <c r="J62" s="8">
        <v>504</v>
      </c>
      <c r="K62" s="8">
        <f t="shared" si="4"/>
        <v>3.78</v>
      </c>
      <c r="L62" s="9">
        <v>0</v>
      </c>
      <c r="M62" s="14">
        <f t="shared" si="0"/>
        <v>0</v>
      </c>
      <c r="N62" s="39">
        <v>22</v>
      </c>
      <c r="O62" s="8">
        <f t="shared" si="5"/>
        <v>88</v>
      </c>
      <c r="P62" s="10">
        <f t="shared" si="6"/>
        <v>11</v>
      </c>
      <c r="Q62" s="10">
        <f t="shared" si="1"/>
        <v>102.78</v>
      </c>
      <c r="R62" s="11"/>
      <c r="S62" s="11"/>
      <c r="T62" s="10">
        <f t="shared" si="2"/>
        <v>0</v>
      </c>
      <c r="U62" s="10">
        <f t="shared" si="3"/>
        <v>102.78</v>
      </c>
      <c r="V62" s="12">
        <v>56</v>
      </c>
      <c r="W62" s="1"/>
    </row>
    <row r="63" spans="1:23" ht="18.75" customHeight="1" x14ac:dyDescent="0.25">
      <c r="A63" s="2" t="s">
        <v>165</v>
      </c>
      <c r="B63" s="3" t="s">
        <v>170</v>
      </c>
      <c r="C63" s="4">
        <v>1103203590</v>
      </c>
      <c r="D63" s="4" t="s">
        <v>14</v>
      </c>
      <c r="E63" s="4">
        <v>59600049</v>
      </c>
      <c r="F63" s="4">
        <v>2</v>
      </c>
      <c r="G63" s="5">
        <v>2900083166</v>
      </c>
      <c r="H63" s="18" t="s">
        <v>171</v>
      </c>
      <c r="I63" s="7">
        <v>1</v>
      </c>
      <c r="J63" s="8">
        <v>663.21</v>
      </c>
      <c r="K63" s="8">
        <f t="shared" si="4"/>
        <v>4.97</v>
      </c>
      <c r="L63" s="9">
        <v>1</v>
      </c>
      <c r="M63" s="14">
        <f t="shared" si="0"/>
        <v>3.18</v>
      </c>
      <c r="N63" s="39">
        <v>22</v>
      </c>
      <c r="O63" s="8">
        <f t="shared" si="5"/>
        <v>88</v>
      </c>
      <c r="P63" s="10">
        <f t="shared" si="6"/>
        <v>11</v>
      </c>
      <c r="Q63" s="10">
        <f t="shared" si="1"/>
        <v>107.15</v>
      </c>
      <c r="R63" s="11"/>
      <c r="S63" s="11"/>
      <c r="T63" s="10">
        <f t="shared" si="2"/>
        <v>0</v>
      </c>
      <c r="U63" s="10">
        <f t="shared" si="3"/>
        <v>107.15</v>
      </c>
      <c r="V63" s="12">
        <v>57</v>
      </c>
      <c r="W63" s="1"/>
    </row>
    <row r="64" spans="1:23" ht="18.75" customHeight="1" x14ac:dyDescent="0.25">
      <c r="A64" s="2" t="s">
        <v>169</v>
      </c>
      <c r="B64" s="3" t="s">
        <v>173</v>
      </c>
      <c r="C64" s="4">
        <v>1103055370</v>
      </c>
      <c r="D64" s="4" t="s">
        <v>14</v>
      </c>
      <c r="E64" s="4">
        <v>59600049</v>
      </c>
      <c r="F64" s="4">
        <v>2</v>
      </c>
      <c r="G64" s="5">
        <v>2900429302</v>
      </c>
      <c r="H64" s="18" t="s">
        <v>120</v>
      </c>
      <c r="I64" s="7">
        <v>1</v>
      </c>
      <c r="J64" s="8">
        <v>672</v>
      </c>
      <c r="K64" s="8">
        <f t="shared" si="4"/>
        <v>5.04</v>
      </c>
      <c r="L64" s="9">
        <v>0</v>
      </c>
      <c r="M64" s="14">
        <f t="shared" si="0"/>
        <v>0</v>
      </c>
      <c r="N64" s="39">
        <v>22</v>
      </c>
      <c r="O64" s="8">
        <f t="shared" si="5"/>
        <v>88</v>
      </c>
      <c r="P64" s="10">
        <f t="shared" si="6"/>
        <v>11</v>
      </c>
      <c r="Q64" s="10">
        <f t="shared" si="1"/>
        <v>104.04</v>
      </c>
      <c r="R64" s="11"/>
      <c r="S64" s="11"/>
      <c r="T64" s="10">
        <f t="shared" si="2"/>
        <v>0</v>
      </c>
      <c r="U64" s="10">
        <f t="shared" si="3"/>
        <v>104.04</v>
      </c>
      <c r="V64" s="12">
        <v>58</v>
      </c>
      <c r="W64" s="1"/>
    </row>
    <row r="65" spans="1:23" ht="18.75" customHeight="1" x14ac:dyDescent="0.25">
      <c r="A65" s="2" t="s">
        <v>172</v>
      </c>
      <c r="B65" s="3" t="s">
        <v>175</v>
      </c>
      <c r="C65" s="4">
        <v>1102076518</v>
      </c>
      <c r="D65" s="4" t="s">
        <v>14</v>
      </c>
      <c r="E65" s="4">
        <v>59600049</v>
      </c>
      <c r="F65" s="4">
        <v>2</v>
      </c>
      <c r="G65" s="5">
        <v>2900683633</v>
      </c>
      <c r="H65" s="18" t="s">
        <v>56</v>
      </c>
      <c r="I65" s="7">
        <v>1</v>
      </c>
      <c r="J65" s="8">
        <v>504</v>
      </c>
      <c r="K65" s="8">
        <f t="shared" si="4"/>
        <v>3.78</v>
      </c>
      <c r="L65" s="9">
        <v>0</v>
      </c>
      <c r="M65" s="14">
        <f t="shared" si="0"/>
        <v>0</v>
      </c>
      <c r="N65" s="39">
        <v>22</v>
      </c>
      <c r="O65" s="8">
        <f t="shared" si="5"/>
        <v>88</v>
      </c>
      <c r="P65" s="10">
        <f t="shared" si="6"/>
        <v>11</v>
      </c>
      <c r="Q65" s="10">
        <f t="shared" si="1"/>
        <v>102.78</v>
      </c>
      <c r="R65" s="11"/>
      <c r="S65" s="11"/>
      <c r="T65" s="10">
        <f t="shared" si="2"/>
        <v>0</v>
      </c>
      <c r="U65" s="10">
        <f t="shared" si="3"/>
        <v>102.78</v>
      </c>
      <c r="V65" s="12">
        <v>59</v>
      </c>
      <c r="W65" s="1"/>
    </row>
    <row r="66" spans="1:23" ht="18.75" customHeight="1" x14ac:dyDescent="0.25">
      <c r="A66" s="2" t="s">
        <v>174</v>
      </c>
      <c r="B66" s="3" t="s">
        <v>177</v>
      </c>
      <c r="C66" s="4">
        <v>1101467023</v>
      </c>
      <c r="D66" s="4" t="s">
        <v>14</v>
      </c>
      <c r="E66" s="4">
        <v>59600049</v>
      </c>
      <c r="F66" s="4">
        <v>2</v>
      </c>
      <c r="G66" s="5">
        <v>2101033652</v>
      </c>
      <c r="H66" s="18" t="s">
        <v>178</v>
      </c>
      <c r="I66" s="7">
        <v>1</v>
      </c>
      <c r="J66" s="8">
        <v>833.43</v>
      </c>
      <c r="K66" s="8">
        <f t="shared" si="4"/>
        <v>6.25</v>
      </c>
      <c r="L66" s="9">
        <v>0</v>
      </c>
      <c r="M66" s="14">
        <f t="shared" si="0"/>
        <v>0</v>
      </c>
      <c r="N66" s="39">
        <v>22</v>
      </c>
      <c r="O66" s="8">
        <f t="shared" si="5"/>
        <v>88</v>
      </c>
      <c r="P66" s="10">
        <f t="shared" si="6"/>
        <v>11</v>
      </c>
      <c r="Q66" s="10">
        <f t="shared" si="1"/>
        <v>105.25</v>
      </c>
      <c r="R66" s="11"/>
      <c r="S66" s="11"/>
      <c r="T66" s="10">
        <f t="shared" si="2"/>
        <v>0</v>
      </c>
      <c r="U66" s="10">
        <f t="shared" si="3"/>
        <v>105.25</v>
      </c>
      <c r="V66" s="12">
        <v>60</v>
      </c>
      <c r="W66" s="1"/>
    </row>
    <row r="67" spans="1:23" ht="18.75" customHeight="1" x14ac:dyDescent="0.25">
      <c r="A67" s="2" t="s">
        <v>176</v>
      </c>
      <c r="B67" s="3" t="s">
        <v>180</v>
      </c>
      <c r="C67" s="4">
        <v>1102292974</v>
      </c>
      <c r="D67" s="4" t="s">
        <v>14</v>
      </c>
      <c r="E67" s="4">
        <v>59600049</v>
      </c>
      <c r="F67" s="4">
        <v>2</v>
      </c>
      <c r="G67" s="5">
        <v>2900650252</v>
      </c>
      <c r="H67" s="18" t="s">
        <v>90</v>
      </c>
      <c r="I67" s="7">
        <v>1</v>
      </c>
      <c r="J67" s="8">
        <v>554</v>
      </c>
      <c r="K67" s="8">
        <f t="shared" si="4"/>
        <v>4.16</v>
      </c>
      <c r="L67" s="9">
        <v>0</v>
      </c>
      <c r="M67" s="14">
        <f t="shared" si="0"/>
        <v>0</v>
      </c>
      <c r="N67" s="39">
        <v>2</v>
      </c>
      <c r="O67" s="8">
        <f t="shared" si="5"/>
        <v>8</v>
      </c>
      <c r="P67" s="10">
        <f t="shared" si="6"/>
        <v>1</v>
      </c>
      <c r="Q67" s="10">
        <f t="shared" si="1"/>
        <v>13.16</v>
      </c>
      <c r="R67" s="11"/>
      <c r="S67" s="11"/>
      <c r="T67" s="10">
        <f t="shared" si="2"/>
        <v>0</v>
      </c>
      <c r="U67" s="10">
        <f t="shared" si="3"/>
        <v>13.16</v>
      </c>
      <c r="V67" s="12">
        <v>61</v>
      </c>
      <c r="W67" s="1"/>
    </row>
    <row r="68" spans="1:23" ht="18.75" customHeight="1" x14ac:dyDescent="0.25">
      <c r="A68" s="2" t="s">
        <v>179</v>
      </c>
      <c r="B68" s="3" t="s">
        <v>182</v>
      </c>
      <c r="C68" s="4">
        <v>1103300024</v>
      </c>
      <c r="D68" s="4" t="s">
        <v>14</v>
      </c>
      <c r="E68" s="4">
        <v>59600049</v>
      </c>
      <c r="F68" s="4">
        <v>2</v>
      </c>
      <c r="G68" s="5">
        <v>2900458647</v>
      </c>
      <c r="H68" s="18" t="s">
        <v>53</v>
      </c>
      <c r="I68" s="7">
        <v>1</v>
      </c>
      <c r="J68" s="8">
        <v>520</v>
      </c>
      <c r="K68" s="8">
        <f t="shared" si="4"/>
        <v>3.9</v>
      </c>
      <c r="L68" s="9">
        <v>1</v>
      </c>
      <c r="M68" s="14">
        <f t="shared" si="0"/>
        <v>3.18</v>
      </c>
      <c r="N68" s="39">
        <v>22</v>
      </c>
      <c r="O68" s="8">
        <f t="shared" si="5"/>
        <v>88</v>
      </c>
      <c r="P68" s="10">
        <f t="shared" si="6"/>
        <v>11</v>
      </c>
      <c r="Q68" s="10">
        <f t="shared" si="1"/>
        <v>106.08</v>
      </c>
      <c r="R68" s="11"/>
      <c r="S68" s="11"/>
      <c r="T68" s="10">
        <f t="shared" si="2"/>
        <v>0</v>
      </c>
      <c r="U68" s="10">
        <f t="shared" si="3"/>
        <v>106.08</v>
      </c>
      <c r="V68" s="12">
        <v>62</v>
      </c>
      <c r="W68" s="1"/>
    </row>
    <row r="69" spans="1:23" ht="18.75" customHeight="1" x14ac:dyDescent="0.25">
      <c r="A69" s="2" t="s">
        <v>181</v>
      </c>
      <c r="B69" s="3" t="s">
        <v>184</v>
      </c>
      <c r="C69" s="4">
        <v>1102698733</v>
      </c>
      <c r="D69" s="4" t="s">
        <v>14</v>
      </c>
      <c r="E69" s="4">
        <v>59600049</v>
      </c>
      <c r="F69" s="4">
        <v>2</v>
      </c>
      <c r="G69" s="5">
        <v>2101045986</v>
      </c>
      <c r="H69" s="18" t="s">
        <v>56</v>
      </c>
      <c r="I69" s="7">
        <v>1</v>
      </c>
      <c r="J69" s="8">
        <v>562.84</v>
      </c>
      <c r="K69" s="8">
        <f t="shared" si="4"/>
        <v>4.22</v>
      </c>
      <c r="L69" s="9">
        <v>3</v>
      </c>
      <c r="M69" s="14">
        <f t="shared" si="0"/>
        <v>9.5399999999999991</v>
      </c>
      <c r="N69" s="39">
        <v>22</v>
      </c>
      <c r="O69" s="8">
        <f t="shared" si="5"/>
        <v>88</v>
      </c>
      <c r="P69" s="10">
        <f t="shared" si="6"/>
        <v>11</v>
      </c>
      <c r="Q69" s="10">
        <f t="shared" si="1"/>
        <v>112.75999999999999</v>
      </c>
      <c r="R69" s="11"/>
      <c r="S69" s="11"/>
      <c r="T69" s="10">
        <f t="shared" si="2"/>
        <v>0</v>
      </c>
      <c r="U69" s="10">
        <f t="shared" si="3"/>
        <v>112.75999999999999</v>
      </c>
      <c r="V69" s="12">
        <v>63</v>
      </c>
      <c r="W69" s="1"/>
    </row>
    <row r="70" spans="1:23" ht="18.75" customHeight="1" x14ac:dyDescent="0.25">
      <c r="A70" s="2" t="s">
        <v>183</v>
      </c>
      <c r="B70" s="3" t="s">
        <v>186</v>
      </c>
      <c r="C70" s="4">
        <v>1101348827</v>
      </c>
      <c r="D70" s="4" t="s">
        <v>14</v>
      </c>
      <c r="E70" s="4">
        <v>59600049</v>
      </c>
      <c r="F70" s="4">
        <v>2</v>
      </c>
      <c r="G70" s="5">
        <v>2900532275</v>
      </c>
      <c r="H70" s="18" t="s">
        <v>187</v>
      </c>
      <c r="I70" s="7">
        <v>1</v>
      </c>
      <c r="J70" s="8">
        <v>705</v>
      </c>
      <c r="K70" s="8">
        <f t="shared" ref="K70:K132" si="7">ROUND((J70*0.25%*3),2)</f>
        <v>5.29</v>
      </c>
      <c r="L70" s="9">
        <v>0</v>
      </c>
      <c r="M70" s="14">
        <f t="shared" ref="M70:M132" si="8">ROUND((318*1%*L70),2)</f>
        <v>0</v>
      </c>
      <c r="N70" s="39">
        <v>22</v>
      </c>
      <c r="O70" s="8">
        <f t="shared" ref="O70:O132" si="9">4*N70</f>
        <v>88</v>
      </c>
      <c r="P70" s="10">
        <f t="shared" ref="P70:P132" si="10">0.5*N70</f>
        <v>11</v>
      </c>
      <c r="Q70" s="10">
        <f t="shared" ref="Q70:Q132" si="11">M70+K70+O70+P70</f>
        <v>104.29</v>
      </c>
      <c r="R70" s="11"/>
      <c r="S70" s="11"/>
      <c r="T70" s="10">
        <f t="shared" si="2"/>
        <v>0</v>
      </c>
      <c r="U70" s="10">
        <f t="shared" si="3"/>
        <v>104.29</v>
      </c>
      <c r="V70" s="12">
        <v>64</v>
      </c>
      <c r="W70" s="1"/>
    </row>
    <row r="71" spans="1:23" ht="18.75" customHeight="1" x14ac:dyDescent="0.25">
      <c r="A71" s="2" t="s">
        <v>185</v>
      </c>
      <c r="B71" s="3" t="s">
        <v>191</v>
      </c>
      <c r="C71" s="4" t="s">
        <v>192</v>
      </c>
      <c r="D71" s="4" t="s">
        <v>14</v>
      </c>
      <c r="E71" s="4">
        <v>59700001</v>
      </c>
      <c r="F71" s="4">
        <v>2</v>
      </c>
      <c r="G71" s="5" t="s">
        <v>193</v>
      </c>
      <c r="H71" s="18" t="s">
        <v>194</v>
      </c>
      <c r="I71" s="7">
        <v>1</v>
      </c>
      <c r="J71" s="8">
        <v>520</v>
      </c>
      <c r="K71" s="8">
        <f t="shared" si="7"/>
        <v>3.9</v>
      </c>
      <c r="L71" s="9">
        <v>0</v>
      </c>
      <c r="M71" s="14">
        <f t="shared" si="8"/>
        <v>0</v>
      </c>
      <c r="N71" s="39">
        <v>20</v>
      </c>
      <c r="O71" s="8">
        <f t="shared" si="9"/>
        <v>80</v>
      </c>
      <c r="P71" s="10">
        <f t="shared" si="10"/>
        <v>10</v>
      </c>
      <c r="Q71" s="10">
        <f t="shared" si="11"/>
        <v>93.9</v>
      </c>
      <c r="R71" s="11"/>
      <c r="S71" s="11"/>
      <c r="T71" s="10">
        <f t="shared" ref="T71:T134" si="12">R71+S71</f>
        <v>0</v>
      </c>
      <c r="U71" s="10">
        <f t="shared" ref="U71:U134" si="13">Q71-T71</f>
        <v>93.9</v>
      </c>
      <c r="V71" s="12">
        <v>65</v>
      </c>
      <c r="W71" s="1"/>
    </row>
    <row r="72" spans="1:23" ht="18.75" customHeight="1" x14ac:dyDescent="0.25">
      <c r="A72" s="2" t="s">
        <v>188</v>
      </c>
      <c r="B72" s="3" t="s">
        <v>196</v>
      </c>
      <c r="C72" s="4">
        <v>1103617385</v>
      </c>
      <c r="D72" s="4" t="s">
        <v>14</v>
      </c>
      <c r="E72" s="4">
        <v>59600049</v>
      </c>
      <c r="F72" s="4">
        <v>2</v>
      </c>
      <c r="G72" s="5">
        <v>2900423799</v>
      </c>
      <c r="H72" s="18" t="s">
        <v>90</v>
      </c>
      <c r="I72" s="7">
        <v>1</v>
      </c>
      <c r="J72" s="8">
        <v>554</v>
      </c>
      <c r="K72" s="8">
        <f t="shared" si="7"/>
        <v>4.16</v>
      </c>
      <c r="L72" s="9">
        <v>0</v>
      </c>
      <c r="M72" s="14">
        <f t="shared" si="8"/>
        <v>0</v>
      </c>
      <c r="N72" s="39">
        <v>22</v>
      </c>
      <c r="O72" s="8">
        <f t="shared" si="9"/>
        <v>88</v>
      </c>
      <c r="P72" s="10">
        <f t="shared" si="10"/>
        <v>11</v>
      </c>
      <c r="Q72" s="10">
        <f t="shared" si="11"/>
        <v>103.16</v>
      </c>
      <c r="R72" s="11"/>
      <c r="S72" s="11"/>
      <c r="T72" s="10">
        <f t="shared" si="12"/>
        <v>0</v>
      </c>
      <c r="U72" s="10">
        <f t="shared" si="13"/>
        <v>103.16</v>
      </c>
      <c r="V72" s="12">
        <v>66</v>
      </c>
      <c r="W72" s="1"/>
    </row>
    <row r="73" spans="1:23" ht="18.75" customHeight="1" x14ac:dyDescent="0.25">
      <c r="A73" s="2" t="s">
        <v>190</v>
      </c>
      <c r="B73" s="3" t="s">
        <v>198</v>
      </c>
      <c r="C73" s="4">
        <v>1102125513</v>
      </c>
      <c r="D73" s="4" t="s">
        <v>14</v>
      </c>
      <c r="E73" s="4">
        <v>59600049</v>
      </c>
      <c r="F73" s="4">
        <v>2</v>
      </c>
      <c r="G73" s="5">
        <v>2900611922</v>
      </c>
      <c r="H73" s="18" t="s">
        <v>53</v>
      </c>
      <c r="I73" s="7">
        <v>1</v>
      </c>
      <c r="J73" s="8">
        <v>520</v>
      </c>
      <c r="K73" s="8">
        <f t="shared" si="7"/>
        <v>3.9</v>
      </c>
      <c r="L73" s="9">
        <v>0</v>
      </c>
      <c r="M73" s="14">
        <f t="shared" si="8"/>
        <v>0</v>
      </c>
      <c r="N73" s="39">
        <v>22</v>
      </c>
      <c r="O73" s="8">
        <f t="shared" si="9"/>
        <v>88</v>
      </c>
      <c r="P73" s="10">
        <f t="shared" si="10"/>
        <v>11</v>
      </c>
      <c r="Q73" s="10">
        <f t="shared" si="11"/>
        <v>102.9</v>
      </c>
      <c r="R73" s="11"/>
      <c r="S73" s="11"/>
      <c r="T73" s="10">
        <f t="shared" si="12"/>
        <v>0</v>
      </c>
      <c r="U73" s="10">
        <f t="shared" si="13"/>
        <v>102.9</v>
      </c>
      <c r="V73" s="12">
        <v>67</v>
      </c>
      <c r="W73" s="1"/>
    </row>
    <row r="74" spans="1:23" ht="18.75" customHeight="1" x14ac:dyDescent="0.25">
      <c r="A74" s="2" t="s">
        <v>195</v>
      </c>
      <c r="B74" s="3" t="s">
        <v>200</v>
      </c>
      <c r="C74" s="4">
        <v>1103936900</v>
      </c>
      <c r="D74" s="4" t="s">
        <v>14</v>
      </c>
      <c r="E74" s="4">
        <v>59600049</v>
      </c>
      <c r="F74" s="4">
        <v>2</v>
      </c>
      <c r="G74" s="5">
        <v>2900747573</v>
      </c>
      <c r="H74" s="18" t="s">
        <v>21</v>
      </c>
      <c r="I74" s="7">
        <v>1</v>
      </c>
      <c r="J74" s="8">
        <v>504</v>
      </c>
      <c r="K74" s="8">
        <f t="shared" si="7"/>
        <v>3.78</v>
      </c>
      <c r="L74" s="9">
        <v>6</v>
      </c>
      <c r="M74" s="14">
        <f t="shared" si="8"/>
        <v>19.079999999999998</v>
      </c>
      <c r="N74" s="39">
        <v>22</v>
      </c>
      <c r="O74" s="8">
        <f t="shared" si="9"/>
        <v>88</v>
      </c>
      <c r="P74" s="10">
        <f t="shared" si="10"/>
        <v>11</v>
      </c>
      <c r="Q74" s="10">
        <f t="shared" si="11"/>
        <v>121.86</v>
      </c>
      <c r="R74" s="11"/>
      <c r="S74" s="11"/>
      <c r="T74" s="10">
        <f t="shared" si="12"/>
        <v>0</v>
      </c>
      <c r="U74" s="10">
        <f t="shared" si="13"/>
        <v>121.86</v>
      </c>
      <c r="V74" s="12">
        <v>68</v>
      </c>
      <c r="W74" s="1"/>
    </row>
    <row r="75" spans="1:23" ht="18.75" customHeight="1" x14ac:dyDescent="0.25">
      <c r="A75" s="2" t="s">
        <v>197</v>
      </c>
      <c r="B75" s="3" t="s">
        <v>202</v>
      </c>
      <c r="C75" s="4">
        <v>1500611718</v>
      </c>
      <c r="D75" s="4" t="s">
        <v>14</v>
      </c>
      <c r="E75" s="4">
        <v>59600049</v>
      </c>
      <c r="F75" s="4">
        <v>2</v>
      </c>
      <c r="G75" s="5">
        <v>2900483554</v>
      </c>
      <c r="H75" s="18" t="s">
        <v>21</v>
      </c>
      <c r="I75" s="7">
        <v>1</v>
      </c>
      <c r="J75" s="8">
        <v>504</v>
      </c>
      <c r="K75" s="8">
        <f t="shared" si="7"/>
        <v>3.78</v>
      </c>
      <c r="L75" s="9">
        <v>0</v>
      </c>
      <c r="M75" s="14">
        <f t="shared" si="8"/>
        <v>0</v>
      </c>
      <c r="N75" s="39">
        <v>22</v>
      </c>
      <c r="O75" s="8">
        <f t="shared" si="9"/>
        <v>88</v>
      </c>
      <c r="P75" s="10">
        <f t="shared" si="10"/>
        <v>11</v>
      </c>
      <c r="Q75" s="10">
        <f t="shared" si="11"/>
        <v>102.78</v>
      </c>
      <c r="R75" s="11"/>
      <c r="S75" s="11"/>
      <c r="T75" s="10">
        <f t="shared" si="12"/>
        <v>0</v>
      </c>
      <c r="U75" s="10">
        <f t="shared" si="13"/>
        <v>102.78</v>
      </c>
      <c r="V75" s="12">
        <v>69</v>
      </c>
      <c r="W75" s="1"/>
    </row>
    <row r="76" spans="1:23" ht="18.75" customHeight="1" x14ac:dyDescent="0.25">
      <c r="A76" s="2" t="s">
        <v>199</v>
      </c>
      <c r="B76" s="3" t="s">
        <v>204</v>
      </c>
      <c r="C76" s="4">
        <v>1104976103</v>
      </c>
      <c r="D76" s="4" t="s">
        <v>14</v>
      </c>
      <c r="E76" s="4">
        <v>59600049</v>
      </c>
      <c r="F76" s="4">
        <v>2</v>
      </c>
      <c r="G76" s="5">
        <v>2900859782</v>
      </c>
      <c r="H76" s="18" t="s">
        <v>205</v>
      </c>
      <c r="I76" s="7">
        <v>1</v>
      </c>
      <c r="J76" s="8">
        <v>520</v>
      </c>
      <c r="K76" s="8">
        <f>ROUND((J76*0.25%*3),2)</f>
        <v>3.9</v>
      </c>
      <c r="L76" s="9">
        <v>0</v>
      </c>
      <c r="M76" s="14">
        <f t="shared" si="8"/>
        <v>0</v>
      </c>
      <c r="N76" s="39">
        <v>22</v>
      </c>
      <c r="O76" s="8">
        <f t="shared" si="9"/>
        <v>88</v>
      </c>
      <c r="P76" s="10">
        <f t="shared" si="10"/>
        <v>11</v>
      </c>
      <c r="Q76" s="10">
        <f t="shared" si="11"/>
        <v>102.9</v>
      </c>
      <c r="R76" s="11"/>
      <c r="S76" s="11"/>
      <c r="T76" s="10">
        <f t="shared" si="12"/>
        <v>0</v>
      </c>
      <c r="U76" s="10">
        <f t="shared" si="13"/>
        <v>102.9</v>
      </c>
      <c r="V76" s="12">
        <v>70</v>
      </c>
      <c r="W76" s="1"/>
    </row>
    <row r="77" spans="1:23" ht="18.75" customHeight="1" x14ac:dyDescent="0.25">
      <c r="A77" s="2" t="s">
        <v>201</v>
      </c>
      <c r="B77" s="3" t="s">
        <v>207</v>
      </c>
      <c r="C77" s="4">
        <v>1100647807</v>
      </c>
      <c r="D77" s="4" t="s">
        <v>14</v>
      </c>
      <c r="E77" s="4">
        <v>59600049</v>
      </c>
      <c r="F77" s="4">
        <v>2</v>
      </c>
      <c r="G77" s="5">
        <v>2900522473</v>
      </c>
      <c r="H77" s="18" t="s">
        <v>90</v>
      </c>
      <c r="I77" s="7">
        <v>1</v>
      </c>
      <c r="J77" s="8">
        <v>554</v>
      </c>
      <c r="K77" s="8">
        <f t="shared" si="7"/>
        <v>4.16</v>
      </c>
      <c r="L77" s="9">
        <v>0</v>
      </c>
      <c r="M77" s="14">
        <f t="shared" si="8"/>
        <v>0</v>
      </c>
      <c r="N77" s="39">
        <v>22</v>
      </c>
      <c r="O77" s="8">
        <f t="shared" si="9"/>
        <v>88</v>
      </c>
      <c r="P77" s="10">
        <f t="shared" si="10"/>
        <v>11</v>
      </c>
      <c r="Q77" s="10">
        <f t="shared" si="11"/>
        <v>103.16</v>
      </c>
      <c r="R77" s="11"/>
      <c r="S77" s="11"/>
      <c r="T77" s="10">
        <f t="shared" si="12"/>
        <v>0</v>
      </c>
      <c r="U77" s="10">
        <f t="shared" si="13"/>
        <v>103.16</v>
      </c>
      <c r="V77" s="12">
        <v>71</v>
      </c>
      <c r="W77" s="1"/>
    </row>
    <row r="78" spans="1:23" ht="18.75" customHeight="1" x14ac:dyDescent="0.25">
      <c r="A78" s="2" t="s">
        <v>203</v>
      </c>
      <c r="B78" s="3" t="s">
        <v>209</v>
      </c>
      <c r="C78" s="4">
        <v>1900520618</v>
      </c>
      <c r="D78" s="4" t="s">
        <v>14</v>
      </c>
      <c r="E78" s="4">
        <v>59600049</v>
      </c>
      <c r="F78" s="4">
        <v>2</v>
      </c>
      <c r="G78" s="5">
        <v>2900684938</v>
      </c>
      <c r="H78" s="18" t="s">
        <v>18</v>
      </c>
      <c r="I78" s="7">
        <v>1</v>
      </c>
      <c r="J78" s="8">
        <v>672</v>
      </c>
      <c r="K78" s="8">
        <f t="shared" si="7"/>
        <v>5.04</v>
      </c>
      <c r="L78" s="9">
        <v>0</v>
      </c>
      <c r="M78" s="14">
        <f t="shared" si="8"/>
        <v>0</v>
      </c>
      <c r="N78" s="39">
        <v>22</v>
      </c>
      <c r="O78" s="8">
        <f t="shared" si="9"/>
        <v>88</v>
      </c>
      <c r="P78" s="10">
        <f t="shared" si="10"/>
        <v>11</v>
      </c>
      <c r="Q78" s="10">
        <f t="shared" si="11"/>
        <v>104.04</v>
      </c>
      <c r="R78" s="11"/>
      <c r="S78" s="11"/>
      <c r="T78" s="10">
        <f t="shared" si="12"/>
        <v>0</v>
      </c>
      <c r="U78" s="10">
        <f t="shared" si="13"/>
        <v>104.04</v>
      </c>
      <c r="V78" s="12">
        <v>72</v>
      </c>
      <c r="W78" s="1"/>
    </row>
    <row r="79" spans="1:23" ht="18.75" customHeight="1" x14ac:dyDescent="0.25">
      <c r="A79" s="2" t="s">
        <v>206</v>
      </c>
      <c r="B79" s="3" t="s">
        <v>211</v>
      </c>
      <c r="C79" s="4">
        <v>1102094578</v>
      </c>
      <c r="D79" s="4" t="s">
        <v>14</v>
      </c>
      <c r="E79" s="4">
        <v>59600049</v>
      </c>
      <c r="F79" s="4">
        <v>2</v>
      </c>
      <c r="G79" s="5">
        <v>2101004687</v>
      </c>
      <c r="H79" s="18" t="s">
        <v>53</v>
      </c>
      <c r="I79" s="7">
        <v>1</v>
      </c>
      <c r="J79" s="8">
        <v>521.95000000000005</v>
      </c>
      <c r="K79" s="8">
        <f t="shared" si="7"/>
        <v>3.91</v>
      </c>
      <c r="L79" s="9">
        <v>0</v>
      </c>
      <c r="M79" s="14">
        <f t="shared" si="8"/>
        <v>0</v>
      </c>
      <c r="N79" s="39">
        <v>22</v>
      </c>
      <c r="O79" s="8">
        <f t="shared" si="9"/>
        <v>88</v>
      </c>
      <c r="P79" s="10">
        <f t="shared" si="10"/>
        <v>11</v>
      </c>
      <c r="Q79" s="10">
        <f t="shared" si="11"/>
        <v>102.91</v>
      </c>
      <c r="R79" s="11"/>
      <c r="S79" s="11"/>
      <c r="T79" s="10">
        <f t="shared" si="12"/>
        <v>0</v>
      </c>
      <c r="U79" s="10">
        <f t="shared" si="13"/>
        <v>102.91</v>
      </c>
      <c r="V79" s="12">
        <v>73</v>
      </c>
      <c r="W79" s="1"/>
    </row>
    <row r="80" spans="1:23" ht="18.75" customHeight="1" x14ac:dyDescent="0.25">
      <c r="A80" s="2" t="s">
        <v>208</v>
      </c>
      <c r="B80" s="3" t="s">
        <v>213</v>
      </c>
      <c r="C80" s="4">
        <v>1100415452</v>
      </c>
      <c r="D80" s="4" t="s">
        <v>14</v>
      </c>
      <c r="E80" s="4">
        <v>59600049</v>
      </c>
      <c r="F80" s="4">
        <v>2</v>
      </c>
      <c r="G80" s="5">
        <v>2101063450</v>
      </c>
      <c r="H80" s="18" t="s">
        <v>205</v>
      </c>
      <c r="I80" s="7">
        <v>1</v>
      </c>
      <c r="J80" s="8">
        <v>740.35</v>
      </c>
      <c r="K80" s="8">
        <f t="shared" si="7"/>
        <v>5.55</v>
      </c>
      <c r="L80" s="9">
        <v>0</v>
      </c>
      <c r="M80" s="14">
        <f t="shared" si="8"/>
        <v>0</v>
      </c>
      <c r="N80" s="39">
        <v>22</v>
      </c>
      <c r="O80" s="8">
        <f t="shared" si="9"/>
        <v>88</v>
      </c>
      <c r="P80" s="10">
        <f t="shared" si="10"/>
        <v>11</v>
      </c>
      <c r="Q80" s="10">
        <f t="shared" si="11"/>
        <v>104.55</v>
      </c>
      <c r="R80" s="11"/>
      <c r="S80" s="11"/>
      <c r="T80" s="10">
        <f t="shared" si="12"/>
        <v>0</v>
      </c>
      <c r="U80" s="10">
        <f t="shared" si="13"/>
        <v>104.55</v>
      </c>
      <c r="V80" s="12">
        <v>74</v>
      </c>
      <c r="W80" s="1"/>
    </row>
    <row r="81" spans="1:23" ht="18.75" customHeight="1" x14ac:dyDescent="0.25">
      <c r="A81" s="2" t="s">
        <v>210</v>
      </c>
      <c r="B81" s="3" t="s">
        <v>215</v>
      </c>
      <c r="C81" s="4">
        <v>1103304877</v>
      </c>
      <c r="D81" s="4" t="s">
        <v>14</v>
      </c>
      <c r="E81" s="4">
        <v>59600049</v>
      </c>
      <c r="F81" s="4">
        <v>2</v>
      </c>
      <c r="G81" s="5">
        <v>2900522982</v>
      </c>
      <c r="H81" s="18" t="s">
        <v>30</v>
      </c>
      <c r="I81" s="7">
        <v>1</v>
      </c>
      <c r="J81" s="8">
        <v>554</v>
      </c>
      <c r="K81" s="8">
        <f t="shared" si="7"/>
        <v>4.16</v>
      </c>
      <c r="L81" s="9">
        <v>3</v>
      </c>
      <c r="M81" s="14">
        <f>ROUND((318*1%*L81),2)</f>
        <v>9.5399999999999991</v>
      </c>
      <c r="N81" s="39">
        <v>22</v>
      </c>
      <c r="O81" s="8">
        <f t="shared" si="9"/>
        <v>88</v>
      </c>
      <c r="P81" s="10">
        <f t="shared" si="10"/>
        <v>11</v>
      </c>
      <c r="Q81" s="10">
        <f t="shared" si="11"/>
        <v>112.7</v>
      </c>
      <c r="R81" s="11"/>
      <c r="S81" s="11"/>
      <c r="T81" s="10">
        <f t="shared" si="12"/>
        <v>0</v>
      </c>
      <c r="U81" s="10">
        <f t="shared" si="13"/>
        <v>112.7</v>
      </c>
      <c r="V81" s="12">
        <v>75</v>
      </c>
      <c r="W81" s="1"/>
    </row>
    <row r="82" spans="1:23" ht="18.75" customHeight="1" x14ac:dyDescent="0.25">
      <c r="A82" s="2" t="s">
        <v>212</v>
      </c>
      <c r="B82" s="3" t="s">
        <v>217</v>
      </c>
      <c r="C82" s="4">
        <v>1103420111</v>
      </c>
      <c r="D82" s="4" t="s">
        <v>14</v>
      </c>
      <c r="E82" s="4">
        <v>59600049</v>
      </c>
      <c r="F82" s="4">
        <v>2</v>
      </c>
      <c r="G82" s="5">
        <v>2900399072</v>
      </c>
      <c r="H82" s="18" t="s">
        <v>56</v>
      </c>
      <c r="I82" s="7">
        <v>1</v>
      </c>
      <c r="J82" s="8">
        <v>504</v>
      </c>
      <c r="K82" s="8">
        <f t="shared" si="7"/>
        <v>3.78</v>
      </c>
      <c r="L82" s="9">
        <v>1</v>
      </c>
      <c r="M82" s="14">
        <f>ROUND((318*1%*L82),2)</f>
        <v>3.18</v>
      </c>
      <c r="N82" s="39">
        <v>22</v>
      </c>
      <c r="O82" s="8">
        <f t="shared" si="9"/>
        <v>88</v>
      </c>
      <c r="P82" s="10">
        <f t="shared" si="10"/>
        <v>11</v>
      </c>
      <c r="Q82" s="10">
        <f t="shared" si="11"/>
        <v>105.96</v>
      </c>
      <c r="R82" s="11"/>
      <c r="S82" s="11"/>
      <c r="T82" s="10">
        <f t="shared" si="12"/>
        <v>0</v>
      </c>
      <c r="U82" s="10">
        <f t="shared" si="13"/>
        <v>105.96</v>
      </c>
      <c r="V82" s="12">
        <v>76</v>
      </c>
      <c r="W82" s="1"/>
    </row>
    <row r="83" spans="1:23" ht="18.75" customHeight="1" x14ac:dyDescent="0.25">
      <c r="A83" s="2" t="s">
        <v>214</v>
      </c>
      <c r="B83" s="3" t="s">
        <v>219</v>
      </c>
      <c r="C83" s="4">
        <v>1101751210</v>
      </c>
      <c r="D83" s="4" t="s">
        <v>14</v>
      </c>
      <c r="E83" s="4">
        <v>59600049</v>
      </c>
      <c r="F83" s="4">
        <v>2</v>
      </c>
      <c r="G83" s="5">
        <v>2900084375</v>
      </c>
      <c r="H83" s="18" t="s">
        <v>53</v>
      </c>
      <c r="I83" s="7">
        <v>1</v>
      </c>
      <c r="J83" s="8">
        <v>750.23</v>
      </c>
      <c r="K83" s="8">
        <f t="shared" si="7"/>
        <v>5.63</v>
      </c>
      <c r="L83" s="9">
        <v>0</v>
      </c>
      <c r="M83" s="14">
        <f t="shared" si="8"/>
        <v>0</v>
      </c>
      <c r="N83" s="39">
        <v>22</v>
      </c>
      <c r="O83" s="8">
        <f t="shared" si="9"/>
        <v>88</v>
      </c>
      <c r="P83" s="10">
        <f t="shared" si="10"/>
        <v>11</v>
      </c>
      <c r="Q83" s="10">
        <f t="shared" si="11"/>
        <v>104.63</v>
      </c>
      <c r="R83" s="11"/>
      <c r="S83" s="11"/>
      <c r="T83" s="10">
        <f t="shared" si="12"/>
        <v>0</v>
      </c>
      <c r="U83" s="10">
        <f t="shared" si="13"/>
        <v>104.63</v>
      </c>
      <c r="V83" s="12">
        <v>77</v>
      </c>
      <c r="W83" s="1"/>
    </row>
    <row r="84" spans="1:23" ht="18.75" customHeight="1" x14ac:dyDescent="0.25">
      <c r="A84" s="2" t="s">
        <v>216</v>
      </c>
      <c r="B84" s="3" t="s">
        <v>221</v>
      </c>
      <c r="C84" s="4">
        <v>1102599949</v>
      </c>
      <c r="D84" s="4" t="s">
        <v>14</v>
      </c>
      <c r="E84" s="4">
        <v>59600049</v>
      </c>
      <c r="F84" s="4">
        <v>2</v>
      </c>
      <c r="G84" s="5">
        <v>2900629242</v>
      </c>
      <c r="H84" s="18" t="s">
        <v>222</v>
      </c>
      <c r="I84" s="7">
        <v>1</v>
      </c>
      <c r="J84" s="8">
        <v>672</v>
      </c>
      <c r="K84" s="8">
        <f t="shared" si="7"/>
        <v>5.04</v>
      </c>
      <c r="L84" s="9">
        <v>0</v>
      </c>
      <c r="M84" s="14">
        <f t="shared" si="8"/>
        <v>0</v>
      </c>
      <c r="N84" s="39">
        <v>22</v>
      </c>
      <c r="O84" s="8">
        <f t="shared" si="9"/>
        <v>88</v>
      </c>
      <c r="P84" s="10">
        <f t="shared" si="10"/>
        <v>11</v>
      </c>
      <c r="Q84" s="10">
        <f t="shared" si="11"/>
        <v>104.04</v>
      </c>
      <c r="R84" s="11"/>
      <c r="S84" s="11"/>
      <c r="T84" s="10">
        <f t="shared" si="12"/>
        <v>0</v>
      </c>
      <c r="U84" s="10">
        <f t="shared" si="13"/>
        <v>104.04</v>
      </c>
      <c r="V84" s="12">
        <v>78</v>
      </c>
      <c r="W84" s="1"/>
    </row>
    <row r="85" spans="1:23" ht="18.75" customHeight="1" x14ac:dyDescent="0.25">
      <c r="A85" s="2" t="s">
        <v>218</v>
      </c>
      <c r="B85" s="3" t="s">
        <v>224</v>
      </c>
      <c r="C85" s="4">
        <v>1102402094</v>
      </c>
      <c r="D85" s="4" t="s">
        <v>14</v>
      </c>
      <c r="E85" s="4">
        <v>59600049</v>
      </c>
      <c r="F85" s="4">
        <v>2</v>
      </c>
      <c r="G85" s="5">
        <v>2103004033</v>
      </c>
      <c r="H85" s="18" t="s">
        <v>103</v>
      </c>
      <c r="I85" s="7">
        <v>1</v>
      </c>
      <c r="J85" s="8">
        <v>554</v>
      </c>
      <c r="K85" s="8">
        <f t="shared" si="7"/>
        <v>4.16</v>
      </c>
      <c r="L85" s="9">
        <v>0</v>
      </c>
      <c r="M85" s="14">
        <f t="shared" si="8"/>
        <v>0</v>
      </c>
      <c r="N85" s="39">
        <v>22</v>
      </c>
      <c r="O85" s="8">
        <f t="shared" si="9"/>
        <v>88</v>
      </c>
      <c r="P85" s="10">
        <f t="shared" si="10"/>
        <v>11</v>
      </c>
      <c r="Q85" s="10">
        <f t="shared" si="11"/>
        <v>103.16</v>
      </c>
      <c r="R85" s="11"/>
      <c r="S85" s="11"/>
      <c r="T85" s="10">
        <f t="shared" si="12"/>
        <v>0</v>
      </c>
      <c r="U85" s="10">
        <f t="shared" si="13"/>
        <v>103.16</v>
      </c>
      <c r="V85" s="12">
        <v>79</v>
      </c>
      <c r="W85" s="1"/>
    </row>
    <row r="86" spans="1:23" ht="18.75" customHeight="1" x14ac:dyDescent="0.25">
      <c r="A86" s="2" t="s">
        <v>220</v>
      </c>
      <c r="B86" s="3" t="s">
        <v>226</v>
      </c>
      <c r="C86" s="4">
        <v>1100794641</v>
      </c>
      <c r="D86" s="4" t="s">
        <v>14</v>
      </c>
      <c r="E86" s="4">
        <v>59600049</v>
      </c>
      <c r="F86" s="4">
        <v>2</v>
      </c>
      <c r="G86" s="5">
        <v>2101018580</v>
      </c>
      <c r="H86" s="18" t="s">
        <v>227</v>
      </c>
      <c r="I86" s="7">
        <v>1</v>
      </c>
      <c r="J86" s="8">
        <v>554</v>
      </c>
      <c r="K86" s="8">
        <f t="shared" si="7"/>
        <v>4.16</v>
      </c>
      <c r="L86" s="9">
        <v>0</v>
      </c>
      <c r="M86" s="14">
        <f t="shared" si="8"/>
        <v>0</v>
      </c>
      <c r="N86" s="39">
        <v>22</v>
      </c>
      <c r="O86" s="8">
        <f t="shared" si="9"/>
        <v>88</v>
      </c>
      <c r="P86" s="10">
        <f t="shared" si="10"/>
        <v>11</v>
      </c>
      <c r="Q86" s="10">
        <f t="shared" si="11"/>
        <v>103.16</v>
      </c>
      <c r="R86" s="11"/>
      <c r="S86" s="11"/>
      <c r="T86" s="10">
        <f t="shared" si="12"/>
        <v>0</v>
      </c>
      <c r="U86" s="10">
        <f t="shared" si="13"/>
        <v>103.16</v>
      </c>
      <c r="V86" s="12">
        <v>80</v>
      </c>
      <c r="W86" s="1"/>
    </row>
    <row r="87" spans="1:23" ht="18.75" customHeight="1" x14ac:dyDescent="0.25">
      <c r="A87" s="2" t="s">
        <v>223</v>
      </c>
      <c r="B87" s="3" t="s">
        <v>229</v>
      </c>
      <c r="C87" s="4">
        <v>1101075966</v>
      </c>
      <c r="D87" s="4" t="s">
        <v>14</v>
      </c>
      <c r="E87" s="4">
        <v>59600049</v>
      </c>
      <c r="F87" s="4">
        <v>2</v>
      </c>
      <c r="G87" s="5">
        <v>2101036579</v>
      </c>
      <c r="H87" s="18" t="s">
        <v>127</v>
      </c>
      <c r="I87" s="7">
        <v>1</v>
      </c>
      <c r="J87" s="8">
        <v>953.46</v>
      </c>
      <c r="K87" s="8">
        <f t="shared" si="7"/>
        <v>7.15</v>
      </c>
      <c r="L87" s="9">
        <v>0</v>
      </c>
      <c r="M87" s="14">
        <f t="shared" si="8"/>
        <v>0</v>
      </c>
      <c r="N87" s="39">
        <v>22</v>
      </c>
      <c r="O87" s="8">
        <f t="shared" si="9"/>
        <v>88</v>
      </c>
      <c r="P87" s="10">
        <f t="shared" si="10"/>
        <v>11</v>
      </c>
      <c r="Q87" s="10">
        <f t="shared" si="11"/>
        <v>106.15</v>
      </c>
      <c r="R87" s="11"/>
      <c r="S87" s="11"/>
      <c r="T87" s="10">
        <f t="shared" si="12"/>
        <v>0</v>
      </c>
      <c r="U87" s="10">
        <f t="shared" si="13"/>
        <v>106.15</v>
      </c>
      <c r="V87" s="12">
        <v>81</v>
      </c>
      <c r="W87" s="1"/>
    </row>
    <row r="88" spans="1:23" ht="18.75" customHeight="1" x14ac:dyDescent="0.25">
      <c r="A88" s="2" t="s">
        <v>225</v>
      </c>
      <c r="B88" s="3" t="s">
        <v>231</v>
      </c>
      <c r="C88" s="4">
        <v>1600132706</v>
      </c>
      <c r="D88" s="4" t="s">
        <v>14</v>
      </c>
      <c r="E88" s="4">
        <v>59600049</v>
      </c>
      <c r="F88" s="4">
        <v>2</v>
      </c>
      <c r="G88" s="5">
        <v>2900056096</v>
      </c>
      <c r="H88" s="18" t="s">
        <v>30</v>
      </c>
      <c r="I88" s="7">
        <v>1</v>
      </c>
      <c r="J88" s="8">
        <v>939.95</v>
      </c>
      <c r="K88" s="8">
        <f t="shared" si="7"/>
        <v>7.05</v>
      </c>
      <c r="L88" s="9">
        <v>1</v>
      </c>
      <c r="M88" s="14">
        <f t="shared" si="8"/>
        <v>3.18</v>
      </c>
      <c r="N88" s="39">
        <v>20</v>
      </c>
      <c r="O88" s="8">
        <f t="shared" si="9"/>
        <v>80</v>
      </c>
      <c r="P88" s="10">
        <f t="shared" si="10"/>
        <v>10</v>
      </c>
      <c r="Q88" s="10">
        <f t="shared" si="11"/>
        <v>100.23</v>
      </c>
      <c r="R88" s="11"/>
      <c r="S88" s="11"/>
      <c r="T88" s="10">
        <f t="shared" si="12"/>
        <v>0</v>
      </c>
      <c r="U88" s="10">
        <f t="shared" si="13"/>
        <v>100.23</v>
      </c>
      <c r="V88" s="12">
        <v>82</v>
      </c>
      <c r="W88" s="1"/>
    </row>
    <row r="89" spans="1:23" ht="18.75" customHeight="1" x14ac:dyDescent="0.25">
      <c r="A89" s="2" t="s">
        <v>228</v>
      </c>
      <c r="B89" s="3" t="s">
        <v>233</v>
      </c>
      <c r="C89" s="4">
        <v>1101704078</v>
      </c>
      <c r="D89" s="4" t="s">
        <v>14</v>
      </c>
      <c r="E89" s="4">
        <v>59600049</v>
      </c>
      <c r="F89" s="4">
        <v>2</v>
      </c>
      <c r="G89" s="5">
        <v>2900083298</v>
      </c>
      <c r="H89" s="18" t="s">
        <v>234</v>
      </c>
      <c r="I89" s="7">
        <v>1</v>
      </c>
      <c r="J89" s="8">
        <v>859.86</v>
      </c>
      <c r="K89" s="8">
        <f t="shared" si="7"/>
        <v>6.45</v>
      </c>
      <c r="L89" s="9">
        <v>0</v>
      </c>
      <c r="M89" s="14">
        <f t="shared" si="8"/>
        <v>0</v>
      </c>
      <c r="N89" s="39">
        <v>22</v>
      </c>
      <c r="O89" s="8">
        <f t="shared" si="9"/>
        <v>88</v>
      </c>
      <c r="P89" s="10">
        <f t="shared" si="10"/>
        <v>11</v>
      </c>
      <c r="Q89" s="10">
        <f t="shared" si="11"/>
        <v>105.45</v>
      </c>
      <c r="R89" s="11"/>
      <c r="S89" s="11"/>
      <c r="T89" s="10">
        <f t="shared" si="12"/>
        <v>0</v>
      </c>
      <c r="U89" s="10">
        <f t="shared" si="13"/>
        <v>105.45</v>
      </c>
      <c r="V89" s="12">
        <v>83</v>
      </c>
      <c r="W89" s="1"/>
    </row>
    <row r="90" spans="1:23" ht="18.75" customHeight="1" x14ac:dyDescent="0.25">
      <c r="A90" s="2" t="s">
        <v>230</v>
      </c>
      <c r="B90" s="3" t="s">
        <v>236</v>
      </c>
      <c r="C90" s="4">
        <v>1103474159</v>
      </c>
      <c r="D90" s="4" t="s">
        <v>14</v>
      </c>
      <c r="E90" s="4">
        <v>59600049</v>
      </c>
      <c r="F90" s="4">
        <v>2</v>
      </c>
      <c r="G90" s="5">
        <v>2900369593</v>
      </c>
      <c r="H90" s="18" t="s">
        <v>50</v>
      </c>
      <c r="I90" s="7">
        <v>1</v>
      </c>
      <c r="J90" s="8">
        <v>517.83000000000004</v>
      </c>
      <c r="K90" s="8">
        <f t="shared" si="7"/>
        <v>3.88</v>
      </c>
      <c r="L90" s="9">
        <v>0</v>
      </c>
      <c r="M90" s="14">
        <f t="shared" si="8"/>
        <v>0</v>
      </c>
      <c r="N90" s="39">
        <v>22</v>
      </c>
      <c r="O90" s="8">
        <f t="shared" si="9"/>
        <v>88</v>
      </c>
      <c r="P90" s="10">
        <f t="shared" si="10"/>
        <v>11</v>
      </c>
      <c r="Q90" s="10">
        <f t="shared" si="11"/>
        <v>102.88</v>
      </c>
      <c r="R90" s="11"/>
      <c r="S90" s="11"/>
      <c r="T90" s="10">
        <f t="shared" si="12"/>
        <v>0</v>
      </c>
      <c r="U90" s="10">
        <f t="shared" si="13"/>
        <v>102.88</v>
      </c>
      <c r="V90" s="12">
        <v>84</v>
      </c>
      <c r="W90" s="1"/>
    </row>
    <row r="91" spans="1:23" ht="18.75" customHeight="1" x14ac:dyDescent="0.25">
      <c r="A91" s="2" t="s">
        <v>232</v>
      </c>
      <c r="B91" s="3" t="s">
        <v>238</v>
      </c>
      <c r="C91" s="4">
        <v>1103606222</v>
      </c>
      <c r="D91" s="4" t="s">
        <v>14</v>
      </c>
      <c r="E91" s="4">
        <v>59600049</v>
      </c>
      <c r="F91" s="4">
        <v>2</v>
      </c>
      <c r="G91" s="5">
        <v>2900856003</v>
      </c>
      <c r="H91" s="18" t="s">
        <v>50</v>
      </c>
      <c r="I91" s="7">
        <v>1</v>
      </c>
      <c r="J91" s="8">
        <v>504</v>
      </c>
      <c r="K91" s="8">
        <f t="shared" si="7"/>
        <v>3.78</v>
      </c>
      <c r="L91" s="9">
        <v>1</v>
      </c>
      <c r="M91" s="14">
        <f t="shared" si="8"/>
        <v>3.18</v>
      </c>
      <c r="N91" s="39">
        <v>20</v>
      </c>
      <c r="O91" s="8">
        <f t="shared" si="9"/>
        <v>80</v>
      </c>
      <c r="P91" s="10">
        <f t="shared" si="10"/>
        <v>10</v>
      </c>
      <c r="Q91" s="10">
        <f t="shared" si="11"/>
        <v>96.96</v>
      </c>
      <c r="R91" s="11"/>
      <c r="S91" s="11"/>
      <c r="T91" s="10">
        <f t="shared" si="12"/>
        <v>0</v>
      </c>
      <c r="U91" s="10">
        <f t="shared" si="13"/>
        <v>96.96</v>
      </c>
      <c r="V91" s="12">
        <v>85</v>
      </c>
      <c r="W91" s="1"/>
    </row>
    <row r="92" spans="1:23" ht="18.75" customHeight="1" x14ac:dyDescent="0.25">
      <c r="A92" s="2" t="s">
        <v>235</v>
      </c>
      <c r="B92" s="3" t="s">
        <v>240</v>
      </c>
      <c r="C92" s="4">
        <v>1103270649</v>
      </c>
      <c r="D92" s="4" t="s">
        <v>14</v>
      </c>
      <c r="E92" s="4">
        <v>59600049</v>
      </c>
      <c r="F92" s="4">
        <v>2</v>
      </c>
      <c r="G92" s="5">
        <v>2900495802</v>
      </c>
      <c r="H92" s="18" t="s">
        <v>21</v>
      </c>
      <c r="I92" s="7">
        <v>1</v>
      </c>
      <c r="J92" s="8">
        <v>504</v>
      </c>
      <c r="K92" s="8">
        <f t="shared" si="7"/>
        <v>3.78</v>
      </c>
      <c r="L92" s="9">
        <v>0</v>
      </c>
      <c r="M92" s="14">
        <f t="shared" si="8"/>
        <v>0</v>
      </c>
      <c r="N92" s="39">
        <v>22</v>
      </c>
      <c r="O92" s="8">
        <f t="shared" si="9"/>
        <v>88</v>
      </c>
      <c r="P92" s="10">
        <f t="shared" si="10"/>
        <v>11</v>
      </c>
      <c r="Q92" s="10">
        <f t="shared" si="11"/>
        <v>102.78</v>
      </c>
      <c r="R92" s="11"/>
      <c r="S92" s="11"/>
      <c r="T92" s="10">
        <f t="shared" si="12"/>
        <v>0</v>
      </c>
      <c r="U92" s="10">
        <f t="shared" si="13"/>
        <v>102.78</v>
      </c>
      <c r="V92" s="12">
        <v>86</v>
      </c>
      <c r="W92" s="1"/>
    </row>
    <row r="93" spans="1:23" ht="18.75" customHeight="1" x14ac:dyDescent="0.25">
      <c r="A93" s="2" t="s">
        <v>237</v>
      </c>
      <c r="B93" s="3" t="s">
        <v>242</v>
      </c>
      <c r="C93" s="4">
        <v>1102562111</v>
      </c>
      <c r="D93" s="4" t="s">
        <v>14</v>
      </c>
      <c r="E93" s="4">
        <v>59600049</v>
      </c>
      <c r="F93" s="4">
        <v>2</v>
      </c>
      <c r="G93" s="5">
        <v>2900084103</v>
      </c>
      <c r="H93" s="18" t="s">
        <v>127</v>
      </c>
      <c r="I93" s="7">
        <v>1</v>
      </c>
      <c r="J93" s="8">
        <v>869.26</v>
      </c>
      <c r="K93" s="8">
        <f t="shared" si="7"/>
        <v>6.52</v>
      </c>
      <c r="L93" s="9">
        <v>0</v>
      </c>
      <c r="M93" s="14">
        <f t="shared" si="8"/>
        <v>0</v>
      </c>
      <c r="N93" s="39">
        <v>22</v>
      </c>
      <c r="O93" s="8">
        <f t="shared" si="9"/>
        <v>88</v>
      </c>
      <c r="P93" s="10">
        <f t="shared" si="10"/>
        <v>11</v>
      </c>
      <c r="Q93" s="10">
        <f t="shared" si="11"/>
        <v>105.52</v>
      </c>
      <c r="R93" s="11"/>
      <c r="S93" s="11"/>
      <c r="T93" s="10">
        <f t="shared" si="12"/>
        <v>0</v>
      </c>
      <c r="U93" s="10">
        <f t="shared" si="13"/>
        <v>105.52</v>
      </c>
      <c r="V93" s="12">
        <v>87</v>
      </c>
      <c r="W93" s="1"/>
    </row>
    <row r="94" spans="1:23" ht="18.75" customHeight="1" x14ac:dyDescent="0.25">
      <c r="A94" s="2" t="s">
        <v>239</v>
      </c>
      <c r="B94" s="3" t="s">
        <v>244</v>
      </c>
      <c r="C94" s="4">
        <v>1100417292</v>
      </c>
      <c r="D94" s="4" t="s">
        <v>14</v>
      </c>
      <c r="E94" s="4">
        <v>59600049</v>
      </c>
      <c r="F94" s="4">
        <v>2</v>
      </c>
      <c r="G94" s="5">
        <v>2101053910</v>
      </c>
      <c r="H94" s="18" t="s">
        <v>187</v>
      </c>
      <c r="I94" s="7">
        <v>1</v>
      </c>
      <c r="J94" s="8">
        <v>953.03</v>
      </c>
      <c r="K94" s="8">
        <f t="shared" si="7"/>
        <v>7.15</v>
      </c>
      <c r="L94" s="9">
        <v>0</v>
      </c>
      <c r="M94" s="14">
        <f t="shared" si="8"/>
        <v>0</v>
      </c>
      <c r="N94" s="39">
        <v>22</v>
      </c>
      <c r="O94" s="8">
        <f t="shared" si="9"/>
        <v>88</v>
      </c>
      <c r="P94" s="10">
        <f t="shared" si="10"/>
        <v>11</v>
      </c>
      <c r="Q94" s="10">
        <f t="shared" si="11"/>
        <v>106.15</v>
      </c>
      <c r="R94" s="11"/>
      <c r="S94" s="11"/>
      <c r="T94" s="10">
        <f t="shared" si="12"/>
        <v>0</v>
      </c>
      <c r="U94" s="10">
        <f t="shared" si="13"/>
        <v>106.15</v>
      </c>
      <c r="V94" s="12">
        <v>88</v>
      </c>
      <c r="W94" s="1"/>
    </row>
    <row r="95" spans="1:23" ht="18.75" customHeight="1" x14ac:dyDescent="0.25">
      <c r="A95" s="2" t="s">
        <v>241</v>
      </c>
      <c r="B95" s="3" t="s">
        <v>246</v>
      </c>
      <c r="C95" s="4">
        <v>1705635348</v>
      </c>
      <c r="D95" s="4" t="s">
        <v>14</v>
      </c>
      <c r="E95" s="4">
        <v>59600049</v>
      </c>
      <c r="F95" s="4">
        <v>2</v>
      </c>
      <c r="G95" s="5">
        <v>2900234462</v>
      </c>
      <c r="H95" s="18" t="s">
        <v>247</v>
      </c>
      <c r="I95" s="7">
        <v>1</v>
      </c>
      <c r="J95" s="8">
        <v>755</v>
      </c>
      <c r="K95" s="8">
        <f t="shared" si="7"/>
        <v>5.66</v>
      </c>
      <c r="L95" s="9">
        <v>0</v>
      </c>
      <c r="M95" s="14">
        <f t="shared" si="8"/>
        <v>0</v>
      </c>
      <c r="N95" s="39">
        <v>21</v>
      </c>
      <c r="O95" s="8">
        <f t="shared" si="9"/>
        <v>84</v>
      </c>
      <c r="P95" s="10">
        <f t="shared" si="10"/>
        <v>10.5</v>
      </c>
      <c r="Q95" s="10">
        <f t="shared" si="11"/>
        <v>100.16</v>
      </c>
      <c r="R95" s="11"/>
      <c r="S95" s="11"/>
      <c r="T95" s="10">
        <f t="shared" si="12"/>
        <v>0</v>
      </c>
      <c r="U95" s="10">
        <f t="shared" si="13"/>
        <v>100.16</v>
      </c>
      <c r="V95" s="12">
        <v>89</v>
      </c>
      <c r="W95" s="1"/>
    </row>
    <row r="96" spans="1:23" ht="18.75" customHeight="1" x14ac:dyDescent="0.25">
      <c r="A96" s="2" t="s">
        <v>243</v>
      </c>
      <c r="B96" s="3" t="s">
        <v>249</v>
      </c>
      <c r="C96" s="4">
        <v>1102886825</v>
      </c>
      <c r="D96" s="4" t="s">
        <v>14</v>
      </c>
      <c r="E96" s="4">
        <v>59600049</v>
      </c>
      <c r="F96" s="4">
        <v>2</v>
      </c>
      <c r="G96" s="5">
        <v>2900458558</v>
      </c>
      <c r="H96" s="18" t="s">
        <v>47</v>
      </c>
      <c r="I96" s="7">
        <v>1</v>
      </c>
      <c r="J96" s="8">
        <v>672</v>
      </c>
      <c r="K96" s="8">
        <f t="shared" si="7"/>
        <v>5.04</v>
      </c>
      <c r="L96" s="9">
        <v>2</v>
      </c>
      <c r="M96" s="14">
        <f t="shared" si="8"/>
        <v>6.36</v>
      </c>
      <c r="N96" s="39">
        <v>21</v>
      </c>
      <c r="O96" s="8">
        <f t="shared" si="9"/>
        <v>84</v>
      </c>
      <c r="P96" s="10">
        <f t="shared" si="10"/>
        <v>10.5</v>
      </c>
      <c r="Q96" s="10">
        <f t="shared" si="11"/>
        <v>105.9</v>
      </c>
      <c r="R96" s="11"/>
      <c r="S96" s="11"/>
      <c r="T96" s="10">
        <f t="shared" si="12"/>
        <v>0</v>
      </c>
      <c r="U96" s="10">
        <f t="shared" si="13"/>
        <v>105.9</v>
      </c>
      <c r="V96" s="12">
        <v>90</v>
      </c>
      <c r="W96" s="1"/>
    </row>
    <row r="97" spans="1:23" ht="18.75" customHeight="1" x14ac:dyDescent="0.25">
      <c r="A97" s="2" t="s">
        <v>245</v>
      </c>
      <c r="B97" s="3" t="s">
        <v>251</v>
      </c>
      <c r="C97" s="4" t="s">
        <v>252</v>
      </c>
      <c r="D97" s="4" t="s">
        <v>14</v>
      </c>
      <c r="E97" s="4">
        <v>59600049</v>
      </c>
      <c r="F97" s="4">
        <v>2</v>
      </c>
      <c r="G97" s="5">
        <v>2900984088</v>
      </c>
      <c r="H97" s="18" t="s">
        <v>47</v>
      </c>
      <c r="I97" s="7">
        <v>1</v>
      </c>
      <c r="J97" s="8">
        <v>672</v>
      </c>
      <c r="K97" s="8">
        <f t="shared" si="7"/>
        <v>5.04</v>
      </c>
      <c r="L97" s="9">
        <v>0</v>
      </c>
      <c r="M97" s="14">
        <f t="shared" si="8"/>
        <v>0</v>
      </c>
      <c r="N97" s="39">
        <v>22</v>
      </c>
      <c r="O97" s="8">
        <f t="shared" si="9"/>
        <v>88</v>
      </c>
      <c r="P97" s="10">
        <f t="shared" si="10"/>
        <v>11</v>
      </c>
      <c r="Q97" s="10">
        <f t="shared" si="11"/>
        <v>104.04</v>
      </c>
      <c r="R97" s="11"/>
      <c r="S97" s="11"/>
      <c r="T97" s="10">
        <f t="shared" si="12"/>
        <v>0</v>
      </c>
      <c r="U97" s="10">
        <f t="shared" si="13"/>
        <v>104.04</v>
      </c>
      <c r="V97" s="12">
        <v>91</v>
      </c>
      <c r="W97" s="1"/>
    </row>
    <row r="98" spans="1:23" ht="18.75" customHeight="1" x14ac:dyDescent="0.25">
      <c r="A98" s="2" t="s">
        <v>248</v>
      </c>
      <c r="B98" s="3" t="s">
        <v>254</v>
      </c>
      <c r="C98" s="4">
        <v>1102408539</v>
      </c>
      <c r="D98" s="4" t="s">
        <v>14</v>
      </c>
      <c r="E98" s="4">
        <v>59600049</v>
      </c>
      <c r="F98" s="4">
        <v>2</v>
      </c>
      <c r="G98" s="5">
        <v>2101051799</v>
      </c>
      <c r="H98" s="18" t="s">
        <v>187</v>
      </c>
      <c r="I98" s="7">
        <v>1</v>
      </c>
      <c r="J98" s="8">
        <v>705</v>
      </c>
      <c r="K98" s="8">
        <f t="shared" si="7"/>
        <v>5.29</v>
      </c>
      <c r="L98" s="9">
        <v>0</v>
      </c>
      <c r="M98" s="14">
        <f t="shared" si="8"/>
        <v>0</v>
      </c>
      <c r="N98" s="39">
        <v>22</v>
      </c>
      <c r="O98" s="8">
        <f t="shared" si="9"/>
        <v>88</v>
      </c>
      <c r="P98" s="10">
        <f t="shared" si="10"/>
        <v>11</v>
      </c>
      <c r="Q98" s="10">
        <f t="shared" si="11"/>
        <v>104.29</v>
      </c>
      <c r="R98" s="11"/>
      <c r="S98" s="11"/>
      <c r="T98" s="10">
        <f t="shared" si="12"/>
        <v>0</v>
      </c>
      <c r="U98" s="10">
        <f t="shared" si="13"/>
        <v>104.29</v>
      </c>
      <c r="V98" s="12">
        <v>92</v>
      </c>
      <c r="W98" s="1"/>
    </row>
    <row r="99" spans="1:23" ht="18.75" customHeight="1" x14ac:dyDescent="0.25">
      <c r="A99" s="2" t="s">
        <v>250</v>
      </c>
      <c r="B99" s="3" t="s">
        <v>256</v>
      </c>
      <c r="C99" s="4">
        <v>1101849758</v>
      </c>
      <c r="D99" s="4" t="s">
        <v>14</v>
      </c>
      <c r="E99" s="4">
        <v>59600049</v>
      </c>
      <c r="F99" s="4">
        <v>2</v>
      </c>
      <c r="G99" s="5">
        <v>2101013115</v>
      </c>
      <c r="H99" s="18" t="s">
        <v>257</v>
      </c>
      <c r="I99" s="7">
        <v>1</v>
      </c>
      <c r="J99" s="8">
        <v>793.21</v>
      </c>
      <c r="K99" s="8">
        <f t="shared" si="7"/>
        <v>5.95</v>
      </c>
      <c r="L99" s="9">
        <v>0</v>
      </c>
      <c r="M99" s="14">
        <f t="shared" si="8"/>
        <v>0</v>
      </c>
      <c r="N99" s="39">
        <v>22</v>
      </c>
      <c r="O99" s="8">
        <f t="shared" si="9"/>
        <v>88</v>
      </c>
      <c r="P99" s="10">
        <f t="shared" si="10"/>
        <v>11</v>
      </c>
      <c r="Q99" s="10">
        <f t="shared" si="11"/>
        <v>104.95</v>
      </c>
      <c r="R99" s="11"/>
      <c r="S99" s="11"/>
      <c r="T99" s="10">
        <f t="shared" si="12"/>
        <v>0</v>
      </c>
      <c r="U99" s="10">
        <f t="shared" si="13"/>
        <v>104.95</v>
      </c>
      <c r="V99" s="12">
        <v>93</v>
      </c>
      <c r="W99" s="1"/>
    </row>
    <row r="100" spans="1:23" ht="18.75" customHeight="1" x14ac:dyDescent="0.25">
      <c r="A100" s="2" t="s">
        <v>253</v>
      </c>
      <c r="B100" s="3" t="s">
        <v>259</v>
      </c>
      <c r="C100" s="4">
        <v>1101432134</v>
      </c>
      <c r="D100" s="4" t="s">
        <v>14</v>
      </c>
      <c r="E100" s="4">
        <v>59600049</v>
      </c>
      <c r="F100" s="4">
        <v>2</v>
      </c>
      <c r="G100" s="5">
        <v>2101050584</v>
      </c>
      <c r="H100" s="18" t="s">
        <v>260</v>
      </c>
      <c r="I100" s="7">
        <v>1</v>
      </c>
      <c r="J100" s="8">
        <v>902.76</v>
      </c>
      <c r="K100" s="8">
        <f t="shared" si="7"/>
        <v>6.77</v>
      </c>
      <c r="L100" s="9">
        <v>0</v>
      </c>
      <c r="M100" s="14">
        <f t="shared" si="8"/>
        <v>0</v>
      </c>
      <c r="N100" s="39">
        <v>0</v>
      </c>
      <c r="O100" s="8">
        <f t="shared" si="9"/>
        <v>0</v>
      </c>
      <c r="P100" s="10">
        <f t="shared" si="10"/>
        <v>0</v>
      </c>
      <c r="Q100" s="10">
        <f t="shared" si="11"/>
        <v>6.77</v>
      </c>
      <c r="R100" s="11"/>
      <c r="S100" s="11"/>
      <c r="T100" s="10">
        <f t="shared" si="12"/>
        <v>0</v>
      </c>
      <c r="U100" s="10">
        <f t="shared" si="13"/>
        <v>6.77</v>
      </c>
      <c r="V100" s="12">
        <v>94</v>
      </c>
      <c r="W100" s="1"/>
    </row>
    <row r="101" spans="1:23" ht="18.75" customHeight="1" x14ac:dyDescent="0.25">
      <c r="A101" s="2" t="s">
        <v>255</v>
      </c>
      <c r="B101" s="3" t="s">
        <v>262</v>
      </c>
      <c r="C101" s="4">
        <v>1101704649</v>
      </c>
      <c r="D101" s="4" t="s">
        <v>14</v>
      </c>
      <c r="E101" s="4">
        <v>59600049</v>
      </c>
      <c r="F101" s="4">
        <v>2</v>
      </c>
      <c r="G101" s="5">
        <v>2900083441</v>
      </c>
      <c r="H101" s="18" t="s">
        <v>21</v>
      </c>
      <c r="I101" s="7">
        <v>1</v>
      </c>
      <c r="J101" s="8">
        <v>721.5</v>
      </c>
      <c r="K101" s="8">
        <f t="shared" si="7"/>
        <v>5.41</v>
      </c>
      <c r="L101" s="9">
        <v>0</v>
      </c>
      <c r="M101" s="14">
        <f t="shared" si="8"/>
        <v>0</v>
      </c>
      <c r="N101" s="39">
        <v>22</v>
      </c>
      <c r="O101" s="8">
        <f t="shared" si="9"/>
        <v>88</v>
      </c>
      <c r="P101" s="10">
        <f t="shared" si="10"/>
        <v>11</v>
      </c>
      <c r="Q101" s="10">
        <f t="shared" si="11"/>
        <v>104.41</v>
      </c>
      <c r="R101" s="11"/>
      <c r="S101" s="11"/>
      <c r="T101" s="10">
        <f t="shared" si="12"/>
        <v>0</v>
      </c>
      <c r="U101" s="10">
        <f t="shared" si="13"/>
        <v>104.41</v>
      </c>
      <c r="V101" s="12">
        <v>95</v>
      </c>
      <c r="W101" s="1"/>
    </row>
    <row r="102" spans="1:23" ht="18.75" customHeight="1" x14ac:dyDescent="0.25">
      <c r="A102" s="2" t="s">
        <v>258</v>
      </c>
      <c r="B102" s="3" t="s">
        <v>264</v>
      </c>
      <c r="C102" s="4" t="s">
        <v>265</v>
      </c>
      <c r="D102" s="4" t="s">
        <v>14</v>
      </c>
      <c r="E102" s="4">
        <v>59600049</v>
      </c>
      <c r="F102" s="4">
        <v>2</v>
      </c>
      <c r="G102" s="5">
        <v>2900744876</v>
      </c>
      <c r="H102" s="18" t="s">
        <v>168</v>
      </c>
      <c r="I102" s="7">
        <v>1</v>
      </c>
      <c r="J102" s="8">
        <v>504</v>
      </c>
      <c r="K102" s="8">
        <f t="shared" si="7"/>
        <v>3.78</v>
      </c>
      <c r="L102" s="9">
        <v>4</v>
      </c>
      <c r="M102" s="14">
        <f t="shared" si="8"/>
        <v>12.72</v>
      </c>
      <c r="N102" s="39">
        <v>22</v>
      </c>
      <c r="O102" s="8">
        <f t="shared" si="9"/>
        <v>88</v>
      </c>
      <c r="P102" s="10">
        <f t="shared" si="10"/>
        <v>11</v>
      </c>
      <c r="Q102" s="10">
        <f t="shared" si="11"/>
        <v>115.5</v>
      </c>
      <c r="R102" s="11"/>
      <c r="S102" s="11"/>
      <c r="T102" s="10">
        <f t="shared" si="12"/>
        <v>0</v>
      </c>
      <c r="U102" s="10">
        <f t="shared" si="13"/>
        <v>115.5</v>
      </c>
      <c r="V102" s="12">
        <v>96</v>
      </c>
      <c r="W102" s="1"/>
    </row>
    <row r="103" spans="1:23" ht="18.75" customHeight="1" x14ac:dyDescent="0.25">
      <c r="A103" s="2" t="s">
        <v>261</v>
      </c>
      <c r="B103" s="3" t="s">
        <v>267</v>
      </c>
      <c r="C103" s="4">
        <v>1100607199</v>
      </c>
      <c r="D103" s="4" t="s">
        <v>14</v>
      </c>
      <c r="E103" s="4">
        <v>59600049</v>
      </c>
      <c r="F103" s="4">
        <v>2</v>
      </c>
      <c r="G103" s="5">
        <v>2101072479</v>
      </c>
      <c r="H103" s="18" t="s">
        <v>30</v>
      </c>
      <c r="I103" s="7">
        <v>1</v>
      </c>
      <c r="J103" s="8">
        <v>554</v>
      </c>
      <c r="K103" s="8">
        <f t="shared" si="7"/>
        <v>4.16</v>
      </c>
      <c r="L103" s="9">
        <v>0</v>
      </c>
      <c r="M103" s="14">
        <f t="shared" si="8"/>
        <v>0</v>
      </c>
      <c r="N103" s="39">
        <v>22</v>
      </c>
      <c r="O103" s="8">
        <f t="shared" si="9"/>
        <v>88</v>
      </c>
      <c r="P103" s="10">
        <f t="shared" si="10"/>
        <v>11</v>
      </c>
      <c r="Q103" s="10">
        <f t="shared" si="11"/>
        <v>103.16</v>
      </c>
      <c r="R103" s="11"/>
      <c r="S103" s="11"/>
      <c r="T103" s="10">
        <f t="shared" si="12"/>
        <v>0</v>
      </c>
      <c r="U103" s="10">
        <f t="shared" si="13"/>
        <v>103.16</v>
      </c>
      <c r="V103" s="12">
        <v>97</v>
      </c>
      <c r="W103" s="1"/>
    </row>
    <row r="104" spans="1:23" ht="18.75" customHeight="1" x14ac:dyDescent="0.25">
      <c r="A104" s="2" t="s">
        <v>263</v>
      </c>
      <c r="B104" s="3" t="s">
        <v>269</v>
      </c>
      <c r="C104" s="4">
        <v>1103750764</v>
      </c>
      <c r="D104" s="4" t="s">
        <v>14</v>
      </c>
      <c r="E104" s="4">
        <v>59600049</v>
      </c>
      <c r="F104" s="4">
        <v>2</v>
      </c>
      <c r="G104" s="5">
        <v>2900507927</v>
      </c>
      <c r="H104" s="18" t="s">
        <v>90</v>
      </c>
      <c r="I104" s="7">
        <v>1</v>
      </c>
      <c r="J104" s="8">
        <v>554</v>
      </c>
      <c r="K104" s="8">
        <f t="shared" si="7"/>
        <v>4.16</v>
      </c>
      <c r="L104" s="9">
        <v>0</v>
      </c>
      <c r="M104" s="14">
        <f t="shared" si="8"/>
        <v>0</v>
      </c>
      <c r="N104" s="39">
        <v>22</v>
      </c>
      <c r="O104" s="8">
        <f t="shared" si="9"/>
        <v>88</v>
      </c>
      <c r="P104" s="10">
        <f t="shared" si="10"/>
        <v>11</v>
      </c>
      <c r="Q104" s="10">
        <f t="shared" si="11"/>
        <v>103.16</v>
      </c>
      <c r="R104" s="11"/>
      <c r="S104" s="11"/>
      <c r="T104" s="10">
        <f t="shared" si="12"/>
        <v>0</v>
      </c>
      <c r="U104" s="10">
        <f t="shared" si="13"/>
        <v>103.16</v>
      </c>
      <c r="V104" s="12">
        <v>98</v>
      </c>
      <c r="W104" s="1"/>
    </row>
    <row r="105" spans="1:23" ht="18.75" customHeight="1" x14ac:dyDescent="0.25">
      <c r="A105" s="2" t="s">
        <v>266</v>
      </c>
      <c r="B105" s="3" t="s">
        <v>271</v>
      </c>
      <c r="C105" s="4" t="s">
        <v>272</v>
      </c>
      <c r="D105" s="4" t="s">
        <v>14</v>
      </c>
      <c r="E105" s="4">
        <v>59600049</v>
      </c>
      <c r="F105" s="4">
        <v>2</v>
      </c>
      <c r="G105" s="5">
        <v>2901013917</v>
      </c>
      <c r="H105" s="18" t="s">
        <v>168</v>
      </c>
      <c r="I105" s="7">
        <v>1</v>
      </c>
      <c r="J105" s="8">
        <v>504</v>
      </c>
      <c r="K105" s="8">
        <f t="shared" si="7"/>
        <v>3.78</v>
      </c>
      <c r="L105" s="9">
        <v>0</v>
      </c>
      <c r="M105" s="14">
        <f t="shared" si="8"/>
        <v>0</v>
      </c>
      <c r="N105" s="39">
        <v>22</v>
      </c>
      <c r="O105" s="8">
        <f t="shared" si="9"/>
        <v>88</v>
      </c>
      <c r="P105" s="10">
        <f t="shared" si="10"/>
        <v>11</v>
      </c>
      <c r="Q105" s="10">
        <f t="shared" si="11"/>
        <v>102.78</v>
      </c>
      <c r="R105" s="11"/>
      <c r="S105" s="11"/>
      <c r="T105" s="10">
        <f t="shared" si="12"/>
        <v>0</v>
      </c>
      <c r="U105" s="10">
        <f t="shared" si="13"/>
        <v>102.78</v>
      </c>
      <c r="V105" s="12">
        <v>99</v>
      </c>
      <c r="W105" s="1"/>
    </row>
    <row r="106" spans="1:23" ht="18.75" customHeight="1" x14ac:dyDescent="0.25">
      <c r="A106" s="2" t="s">
        <v>268</v>
      </c>
      <c r="B106" s="3" t="s">
        <v>274</v>
      </c>
      <c r="C106" s="4">
        <v>1101558268</v>
      </c>
      <c r="D106" s="4" t="s">
        <v>14</v>
      </c>
      <c r="E106" s="4">
        <v>59600049</v>
      </c>
      <c r="F106" s="4">
        <v>2</v>
      </c>
      <c r="G106" s="5">
        <v>2900671823</v>
      </c>
      <c r="H106" s="18" t="s">
        <v>56</v>
      </c>
      <c r="I106" s="7">
        <v>1</v>
      </c>
      <c r="J106" s="8">
        <v>504</v>
      </c>
      <c r="K106" s="8">
        <f t="shared" si="7"/>
        <v>3.78</v>
      </c>
      <c r="L106" s="9">
        <v>0</v>
      </c>
      <c r="M106" s="14">
        <f t="shared" si="8"/>
        <v>0</v>
      </c>
      <c r="N106" s="39">
        <v>22</v>
      </c>
      <c r="O106" s="8">
        <f t="shared" si="9"/>
        <v>88</v>
      </c>
      <c r="P106" s="10">
        <f t="shared" si="10"/>
        <v>11</v>
      </c>
      <c r="Q106" s="10">
        <f t="shared" si="11"/>
        <v>102.78</v>
      </c>
      <c r="R106" s="11"/>
      <c r="S106" s="11"/>
      <c r="T106" s="10">
        <f t="shared" si="12"/>
        <v>0</v>
      </c>
      <c r="U106" s="10">
        <f t="shared" si="13"/>
        <v>102.78</v>
      </c>
      <c r="V106" s="12">
        <v>100</v>
      </c>
      <c r="W106" s="1"/>
    </row>
    <row r="107" spans="1:23" ht="18.75" customHeight="1" x14ac:dyDescent="0.25">
      <c r="A107" s="2" t="s">
        <v>270</v>
      </c>
      <c r="B107" s="3" t="s">
        <v>276</v>
      </c>
      <c r="C107" s="4">
        <v>1102657036</v>
      </c>
      <c r="D107" s="4" t="s">
        <v>14</v>
      </c>
      <c r="E107" s="4">
        <v>59600049</v>
      </c>
      <c r="F107" s="4">
        <v>2</v>
      </c>
      <c r="G107" s="5">
        <v>2900492927</v>
      </c>
      <c r="H107" s="18" t="s">
        <v>21</v>
      </c>
      <c r="I107" s="7">
        <v>1</v>
      </c>
      <c r="J107" s="8">
        <v>504</v>
      </c>
      <c r="K107" s="8">
        <f t="shared" si="7"/>
        <v>3.78</v>
      </c>
      <c r="L107" s="9">
        <v>1</v>
      </c>
      <c r="M107" s="14">
        <f t="shared" si="8"/>
        <v>3.18</v>
      </c>
      <c r="N107" s="39">
        <v>22</v>
      </c>
      <c r="O107" s="8">
        <f t="shared" si="9"/>
        <v>88</v>
      </c>
      <c r="P107" s="10">
        <f t="shared" si="10"/>
        <v>11</v>
      </c>
      <c r="Q107" s="10">
        <f t="shared" si="11"/>
        <v>105.96</v>
      </c>
      <c r="R107" s="11"/>
      <c r="S107" s="11"/>
      <c r="T107" s="10">
        <f t="shared" si="12"/>
        <v>0</v>
      </c>
      <c r="U107" s="10">
        <f t="shared" si="13"/>
        <v>105.96</v>
      </c>
      <c r="V107" s="12">
        <v>101</v>
      </c>
      <c r="W107" s="1"/>
    </row>
    <row r="108" spans="1:23" ht="18.75" customHeight="1" x14ac:dyDescent="0.25">
      <c r="A108" s="2" t="s">
        <v>273</v>
      </c>
      <c r="B108" s="3" t="s">
        <v>278</v>
      </c>
      <c r="C108" s="4">
        <v>1104064108</v>
      </c>
      <c r="D108" s="4" t="s">
        <v>14</v>
      </c>
      <c r="E108" s="4">
        <v>59600049</v>
      </c>
      <c r="F108" s="4">
        <v>2</v>
      </c>
      <c r="G108" s="5">
        <v>2900368228</v>
      </c>
      <c r="H108" s="18" t="s">
        <v>50</v>
      </c>
      <c r="I108" s="7">
        <v>1</v>
      </c>
      <c r="J108" s="8">
        <v>504</v>
      </c>
      <c r="K108" s="8">
        <f t="shared" si="7"/>
        <v>3.78</v>
      </c>
      <c r="L108" s="9">
        <v>1</v>
      </c>
      <c r="M108" s="14">
        <f t="shared" si="8"/>
        <v>3.18</v>
      </c>
      <c r="N108" s="39">
        <v>22</v>
      </c>
      <c r="O108" s="8">
        <f t="shared" si="9"/>
        <v>88</v>
      </c>
      <c r="P108" s="10">
        <f t="shared" si="10"/>
        <v>11</v>
      </c>
      <c r="Q108" s="10">
        <f t="shared" si="11"/>
        <v>105.96</v>
      </c>
      <c r="R108" s="11"/>
      <c r="S108" s="11"/>
      <c r="T108" s="10">
        <f t="shared" si="12"/>
        <v>0</v>
      </c>
      <c r="U108" s="10">
        <f t="shared" si="13"/>
        <v>105.96</v>
      </c>
      <c r="V108" s="12">
        <v>102</v>
      </c>
      <c r="W108" s="1"/>
    </row>
    <row r="109" spans="1:23" ht="18.75" customHeight="1" x14ac:dyDescent="0.25">
      <c r="A109" s="2" t="s">
        <v>275</v>
      </c>
      <c r="B109" s="3" t="s">
        <v>280</v>
      </c>
      <c r="C109" s="4">
        <v>1104430192</v>
      </c>
      <c r="D109" s="4" t="s">
        <v>14</v>
      </c>
      <c r="E109" s="4">
        <v>59600049</v>
      </c>
      <c r="F109" s="4">
        <v>2</v>
      </c>
      <c r="G109" s="5">
        <v>2900784618</v>
      </c>
      <c r="H109" s="18" t="s">
        <v>37</v>
      </c>
      <c r="I109" s="7">
        <v>1</v>
      </c>
      <c r="J109" s="8">
        <v>504</v>
      </c>
      <c r="K109" s="8">
        <f t="shared" si="7"/>
        <v>3.78</v>
      </c>
      <c r="L109" s="9">
        <v>0</v>
      </c>
      <c r="M109" s="14">
        <f t="shared" si="8"/>
        <v>0</v>
      </c>
      <c r="N109" s="39">
        <v>15</v>
      </c>
      <c r="O109" s="8">
        <f t="shared" si="9"/>
        <v>60</v>
      </c>
      <c r="P109" s="10">
        <f t="shared" si="10"/>
        <v>7.5</v>
      </c>
      <c r="Q109" s="10">
        <f t="shared" si="11"/>
        <v>71.28</v>
      </c>
      <c r="R109" s="11"/>
      <c r="S109" s="11"/>
      <c r="T109" s="10">
        <f t="shared" si="12"/>
        <v>0</v>
      </c>
      <c r="U109" s="10">
        <f t="shared" si="13"/>
        <v>71.28</v>
      </c>
      <c r="V109" s="12">
        <v>103</v>
      </c>
      <c r="W109" s="1"/>
    </row>
    <row r="110" spans="1:23" ht="18.75" customHeight="1" x14ac:dyDescent="0.25">
      <c r="A110" s="2" t="s">
        <v>277</v>
      </c>
      <c r="B110" s="3" t="s">
        <v>282</v>
      </c>
      <c r="C110" s="4">
        <v>1103968713</v>
      </c>
      <c r="D110" s="4" t="s">
        <v>14</v>
      </c>
      <c r="E110" s="4">
        <v>59600049</v>
      </c>
      <c r="F110" s="4">
        <v>2</v>
      </c>
      <c r="G110" s="5">
        <v>2900367142</v>
      </c>
      <c r="H110" s="18" t="s">
        <v>37</v>
      </c>
      <c r="I110" s="7">
        <v>1</v>
      </c>
      <c r="J110" s="8">
        <v>504</v>
      </c>
      <c r="K110" s="8">
        <f t="shared" si="7"/>
        <v>3.78</v>
      </c>
      <c r="L110" s="9">
        <v>0</v>
      </c>
      <c r="M110" s="14">
        <f t="shared" si="8"/>
        <v>0</v>
      </c>
      <c r="N110" s="39">
        <v>20</v>
      </c>
      <c r="O110" s="8">
        <f t="shared" si="9"/>
        <v>80</v>
      </c>
      <c r="P110" s="10">
        <f t="shared" si="10"/>
        <v>10</v>
      </c>
      <c r="Q110" s="10">
        <f t="shared" si="11"/>
        <v>93.78</v>
      </c>
      <c r="R110" s="11"/>
      <c r="S110" s="11"/>
      <c r="T110" s="10">
        <f t="shared" si="12"/>
        <v>0</v>
      </c>
      <c r="U110" s="10">
        <f t="shared" si="13"/>
        <v>93.78</v>
      </c>
      <c r="V110" s="12">
        <v>104</v>
      </c>
      <c r="W110" s="1"/>
    </row>
    <row r="111" spans="1:23" ht="18.75" customHeight="1" x14ac:dyDescent="0.25">
      <c r="A111" s="2" t="s">
        <v>279</v>
      </c>
      <c r="B111" s="3" t="s">
        <v>284</v>
      </c>
      <c r="C111" s="4">
        <v>1100627668</v>
      </c>
      <c r="D111" s="4" t="s">
        <v>14</v>
      </c>
      <c r="E111" s="4">
        <v>59600049</v>
      </c>
      <c r="F111" s="4">
        <v>2</v>
      </c>
      <c r="G111" s="5">
        <v>2101051553</v>
      </c>
      <c r="H111" s="18" t="s">
        <v>90</v>
      </c>
      <c r="I111" s="7">
        <v>1</v>
      </c>
      <c r="J111" s="8">
        <v>554</v>
      </c>
      <c r="K111" s="8">
        <f t="shared" si="7"/>
        <v>4.16</v>
      </c>
      <c r="L111" s="9">
        <v>0</v>
      </c>
      <c r="M111" s="14">
        <f t="shared" si="8"/>
        <v>0</v>
      </c>
      <c r="N111" s="39">
        <v>22</v>
      </c>
      <c r="O111" s="8">
        <f t="shared" si="9"/>
        <v>88</v>
      </c>
      <c r="P111" s="10">
        <f t="shared" si="10"/>
        <v>11</v>
      </c>
      <c r="Q111" s="10">
        <f t="shared" si="11"/>
        <v>103.16</v>
      </c>
      <c r="R111" s="11"/>
      <c r="S111" s="11"/>
      <c r="T111" s="10">
        <f t="shared" si="12"/>
        <v>0</v>
      </c>
      <c r="U111" s="10">
        <f t="shared" si="13"/>
        <v>103.16</v>
      </c>
      <c r="V111" s="12">
        <v>105</v>
      </c>
      <c r="W111" s="1"/>
    </row>
    <row r="112" spans="1:23" ht="18.75" customHeight="1" x14ac:dyDescent="0.25">
      <c r="A112" s="2" t="s">
        <v>281</v>
      </c>
      <c r="B112" s="3" t="s">
        <v>286</v>
      </c>
      <c r="C112" s="4">
        <v>1102444864</v>
      </c>
      <c r="D112" s="4" t="s">
        <v>14</v>
      </c>
      <c r="E112" s="4">
        <v>59600049</v>
      </c>
      <c r="F112" s="4">
        <v>2</v>
      </c>
      <c r="G112" s="5" t="s">
        <v>287</v>
      </c>
      <c r="H112" s="18" t="s">
        <v>21</v>
      </c>
      <c r="I112" s="7">
        <v>1</v>
      </c>
      <c r="J112" s="8">
        <v>504</v>
      </c>
      <c r="K112" s="8">
        <f t="shared" si="7"/>
        <v>3.78</v>
      </c>
      <c r="L112" s="9">
        <v>0</v>
      </c>
      <c r="M112" s="14">
        <f t="shared" si="8"/>
        <v>0</v>
      </c>
      <c r="N112" s="39">
        <v>22</v>
      </c>
      <c r="O112" s="8">
        <f t="shared" si="9"/>
        <v>88</v>
      </c>
      <c r="P112" s="10">
        <f t="shared" si="10"/>
        <v>11</v>
      </c>
      <c r="Q112" s="10">
        <f t="shared" si="11"/>
        <v>102.78</v>
      </c>
      <c r="R112" s="11"/>
      <c r="S112" s="11"/>
      <c r="T112" s="10">
        <f t="shared" si="12"/>
        <v>0</v>
      </c>
      <c r="U112" s="10">
        <f t="shared" si="13"/>
        <v>102.78</v>
      </c>
      <c r="V112" s="12">
        <v>106</v>
      </c>
      <c r="W112" s="1"/>
    </row>
    <row r="113" spans="1:23" ht="18.75" customHeight="1" x14ac:dyDescent="0.25">
      <c r="A113" s="2" t="s">
        <v>283</v>
      </c>
      <c r="B113" s="3" t="s">
        <v>289</v>
      </c>
      <c r="C113" s="4">
        <v>1104360548</v>
      </c>
      <c r="D113" s="4" t="s">
        <v>14</v>
      </c>
      <c r="E113" s="4">
        <v>59600049</v>
      </c>
      <c r="F113" s="4">
        <v>2</v>
      </c>
      <c r="G113" s="5">
        <v>2900418341</v>
      </c>
      <c r="H113" s="18" t="s">
        <v>222</v>
      </c>
      <c r="I113" s="7">
        <v>1</v>
      </c>
      <c r="J113" s="8">
        <v>672</v>
      </c>
      <c r="K113" s="8">
        <f t="shared" si="7"/>
        <v>5.04</v>
      </c>
      <c r="L113" s="9">
        <v>0</v>
      </c>
      <c r="M113" s="14">
        <f t="shared" si="8"/>
        <v>0</v>
      </c>
      <c r="N113" s="39">
        <v>22</v>
      </c>
      <c r="O113" s="8">
        <f t="shared" si="9"/>
        <v>88</v>
      </c>
      <c r="P113" s="10">
        <f t="shared" si="10"/>
        <v>11</v>
      </c>
      <c r="Q113" s="10">
        <f t="shared" si="11"/>
        <v>104.04</v>
      </c>
      <c r="R113" s="11"/>
      <c r="S113" s="11"/>
      <c r="T113" s="10">
        <f t="shared" si="12"/>
        <v>0</v>
      </c>
      <c r="U113" s="10">
        <f t="shared" si="13"/>
        <v>104.04</v>
      </c>
      <c r="V113" s="12">
        <v>107</v>
      </c>
      <c r="W113" s="1"/>
    </row>
    <row r="114" spans="1:23" ht="18.75" customHeight="1" x14ac:dyDescent="0.25">
      <c r="A114" s="2" t="s">
        <v>285</v>
      </c>
      <c r="B114" s="3" t="s">
        <v>291</v>
      </c>
      <c r="C114" s="4">
        <v>1102539549</v>
      </c>
      <c r="D114" s="4" t="s">
        <v>14</v>
      </c>
      <c r="E114" s="4">
        <v>59600049</v>
      </c>
      <c r="F114" s="4">
        <v>2</v>
      </c>
      <c r="G114" s="5">
        <v>2900084278</v>
      </c>
      <c r="H114" s="18" t="s">
        <v>247</v>
      </c>
      <c r="I114" s="7">
        <v>1</v>
      </c>
      <c r="J114" s="8">
        <v>755</v>
      </c>
      <c r="K114" s="8">
        <f t="shared" si="7"/>
        <v>5.66</v>
      </c>
      <c r="L114" s="9">
        <v>0</v>
      </c>
      <c r="M114" s="14">
        <f t="shared" si="8"/>
        <v>0</v>
      </c>
      <c r="N114" s="39">
        <v>22</v>
      </c>
      <c r="O114" s="8">
        <f t="shared" si="9"/>
        <v>88</v>
      </c>
      <c r="P114" s="10">
        <f t="shared" si="10"/>
        <v>11</v>
      </c>
      <c r="Q114" s="10">
        <f t="shared" si="11"/>
        <v>104.66</v>
      </c>
      <c r="R114" s="11"/>
      <c r="S114" s="11"/>
      <c r="T114" s="10">
        <f t="shared" si="12"/>
        <v>0</v>
      </c>
      <c r="U114" s="10">
        <f t="shared" si="13"/>
        <v>104.66</v>
      </c>
      <c r="V114" s="12">
        <v>108</v>
      </c>
      <c r="W114" s="1"/>
    </row>
    <row r="115" spans="1:23" ht="18.75" customHeight="1" x14ac:dyDescent="0.25">
      <c r="A115" s="2" t="s">
        <v>288</v>
      </c>
      <c r="B115" s="3" t="s">
        <v>293</v>
      </c>
      <c r="C115" s="4" t="s">
        <v>294</v>
      </c>
      <c r="D115" s="4" t="s">
        <v>14</v>
      </c>
      <c r="E115" s="4">
        <v>59600049</v>
      </c>
      <c r="F115" s="4" t="s">
        <v>144</v>
      </c>
      <c r="G115" s="5">
        <v>2900660894</v>
      </c>
      <c r="H115" s="18" t="s">
        <v>47</v>
      </c>
      <c r="I115" s="7">
        <v>1</v>
      </c>
      <c r="J115" s="8">
        <v>672</v>
      </c>
      <c r="K115" s="8">
        <f t="shared" si="7"/>
        <v>5.04</v>
      </c>
      <c r="L115" s="9">
        <v>3</v>
      </c>
      <c r="M115" s="14">
        <f>ROUND((318*1%*L115),2)</f>
        <v>9.5399999999999991</v>
      </c>
      <c r="N115" s="39">
        <v>22</v>
      </c>
      <c r="O115" s="8">
        <f t="shared" si="9"/>
        <v>88</v>
      </c>
      <c r="P115" s="10">
        <f t="shared" si="10"/>
        <v>11</v>
      </c>
      <c r="Q115" s="10">
        <f t="shared" si="11"/>
        <v>113.58</v>
      </c>
      <c r="R115" s="11"/>
      <c r="S115" s="11"/>
      <c r="T115" s="10">
        <f t="shared" si="12"/>
        <v>0</v>
      </c>
      <c r="U115" s="10">
        <f t="shared" si="13"/>
        <v>113.58</v>
      </c>
      <c r="V115" s="12">
        <v>109</v>
      </c>
      <c r="W115" s="1"/>
    </row>
    <row r="116" spans="1:23" ht="18.75" customHeight="1" x14ac:dyDescent="0.25">
      <c r="A116" s="2" t="s">
        <v>290</v>
      </c>
      <c r="B116" s="3" t="s">
        <v>296</v>
      </c>
      <c r="C116" s="4">
        <v>1102561691</v>
      </c>
      <c r="D116" s="4" t="s">
        <v>14</v>
      </c>
      <c r="E116" s="4">
        <v>59600049</v>
      </c>
      <c r="F116" s="4">
        <v>2</v>
      </c>
      <c r="G116" s="5">
        <v>2900336232</v>
      </c>
      <c r="H116" s="18" t="s">
        <v>187</v>
      </c>
      <c r="I116" s="7">
        <v>1</v>
      </c>
      <c r="J116" s="8">
        <v>705</v>
      </c>
      <c r="K116" s="8">
        <f t="shared" si="7"/>
        <v>5.29</v>
      </c>
      <c r="L116" s="9">
        <v>0</v>
      </c>
      <c r="M116" s="14">
        <f t="shared" si="8"/>
        <v>0</v>
      </c>
      <c r="N116" s="39">
        <v>22</v>
      </c>
      <c r="O116" s="8">
        <f t="shared" si="9"/>
        <v>88</v>
      </c>
      <c r="P116" s="10">
        <f t="shared" si="10"/>
        <v>11</v>
      </c>
      <c r="Q116" s="10">
        <f t="shared" si="11"/>
        <v>104.29</v>
      </c>
      <c r="R116" s="11"/>
      <c r="S116" s="11"/>
      <c r="T116" s="10">
        <f t="shared" si="12"/>
        <v>0</v>
      </c>
      <c r="U116" s="10">
        <f t="shared" si="13"/>
        <v>104.29</v>
      </c>
      <c r="V116" s="12">
        <v>110</v>
      </c>
      <c r="W116" s="1"/>
    </row>
    <row r="117" spans="1:23" ht="18.75" customHeight="1" x14ac:dyDescent="0.25">
      <c r="A117" s="2" t="s">
        <v>292</v>
      </c>
      <c r="B117" s="3" t="s">
        <v>298</v>
      </c>
      <c r="C117" s="4">
        <v>1104109655</v>
      </c>
      <c r="D117" s="4" t="s">
        <v>14</v>
      </c>
      <c r="E117" s="4">
        <v>59600049</v>
      </c>
      <c r="F117" s="4">
        <v>2</v>
      </c>
      <c r="G117" s="5">
        <v>2900483757</v>
      </c>
      <c r="H117" s="18" t="s">
        <v>299</v>
      </c>
      <c r="I117" s="7">
        <v>1</v>
      </c>
      <c r="J117" s="8">
        <v>520</v>
      </c>
      <c r="K117" s="8">
        <f t="shared" si="7"/>
        <v>3.9</v>
      </c>
      <c r="L117" s="9">
        <v>0</v>
      </c>
      <c r="M117" s="14">
        <f t="shared" si="8"/>
        <v>0</v>
      </c>
      <c r="N117" s="39">
        <v>11</v>
      </c>
      <c r="O117" s="8">
        <f t="shared" si="9"/>
        <v>44</v>
      </c>
      <c r="P117" s="10">
        <f t="shared" si="10"/>
        <v>5.5</v>
      </c>
      <c r="Q117" s="10">
        <f t="shared" si="11"/>
        <v>53.4</v>
      </c>
      <c r="R117" s="11"/>
      <c r="S117" s="11"/>
      <c r="T117" s="10">
        <f t="shared" si="12"/>
        <v>0</v>
      </c>
      <c r="U117" s="10">
        <f t="shared" si="13"/>
        <v>53.4</v>
      </c>
      <c r="V117" s="12">
        <v>111</v>
      </c>
      <c r="W117" s="1"/>
    </row>
    <row r="118" spans="1:23" ht="18.75" customHeight="1" x14ac:dyDescent="0.25">
      <c r="A118" s="2" t="s">
        <v>295</v>
      </c>
      <c r="B118" s="3" t="s">
        <v>301</v>
      </c>
      <c r="C118" s="4">
        <v>1102823372</v>
      </c>
      <c r="D118" s="4" t="s">
        <v>14</v>
      </c>
      <c r="E118" s="4">
        <v>59600049</v>
      </c>
      <c r="F118" s="4">
        <v>2</v>
      </c>
      <c r="G118" s="5">
        <v>2900652102</v>
      </c>
      <c r="H118" s="18" t="s">
        <v>21</v>
      </c>
      <c r="I118" s="7">
        <v>1</v>
      </c>
      <c r="J118" s="8">
        <v>504</v>
      </c>
      <c r="K118" s="8">
        <f t="shared" si="7"/>
        <v>3.78</v>
      </c>
      <c r="L118" s="9">
        <v>0</v>
      </c>
      <c r="M118" s="14">
        <f t="shared" si="8"/>
        <v>0</v>
      </c>
      <c r="N118" s="39">
        <v>22</v>
      </c>
      <c r="O118" s="8">
        <f t="shared" si="9"/>
        <v>88</v>
      </c>
      <c r="P118" s="10">
        <f t="shared" si="10"/>
        <v>11</v>
      </c>
      <c r="Q118" s="10">
        <f t="shared" si="11"/>
        <v>102.78</v>
      </c>
      <c r="R118" s="11"/>
      <c r="S118" s="11"/>
      <c r="T118" s="10">
        <f t="shared" si="12"/>
        <v>0</v>
      </c>
      <c r="U118" s="10">
        <f t="shared" si="13"/>
        <v>102.78</v>
      </c>
      <c r="V118" s="12">
        <v>112</v>
      </c>
      <c r="W118" s="1"/>
    </row>
    <row r="119" spans="1:23" ht="18.75" customHeight="1" x14ac:dyDescent="0.25">
      <c r="A119" s="2" t="s">
        <v>297</v>
      </c>
      <c r="B119" s="3" t="s">
        <v>303</v>
      </c>
      <c r="C119" s="4">
        <v>1102853585</v>
      </c>
      <c r="D119" s="4" t="s">
        <v>14</v>
      </c>
      <c r="E119" s="4">
        <v>59600049</v>
      </c>
      <c r="F119" s="4">
        <v>2</v>
      </c>
      <c r="G119" s="5">
        <v>2900198621</v>
      </c>
      <c r="H119" s="18" t="s">
        <v>304</v>
      </c>
      <c r="I119" s="7">
        <v>1</v>
      </c>
      <c r="J119" s="8">
        <v>672</v>
      </c>
      <c r="K119" s="8">
        <f t="shared" si="7"/>
        <v>5.04</v>
      </c>
      <c r="L119" s="9">
        <v>0</v>
      </c>
      <c r="M119" s="14">
        <f t="shared" si="8"/>
        <v>0</v>
      </c>
      <c r="N119" s="39">
        <v>22</v>
      </c>
      <c r="O119" s="8">
        <f t="shared" si="9"/>
        <v>88</v>
      </c>
      <c r="P119" s="10">
        <f t="shared" si="10"/>
        <v>11</v>
      </c>
      <c r="Q119" s="10">
        <f t="shared" si="11"/>
        <v>104.04</v>
      </c>
      <c r="R119" s="11"/>
      <c r="S119" s="11"/>
      <c r="T119" s="10">
        <f t="shared" si="12"/>
        <v>0</v>
      </c>
      <c r="U119" s="10">
        <f t="shared" si="13"/>
        <v>104.04</v>
      </c>
      <c r="V119" s="12">
        <v>113</v>
      </c>
      <c r="W119" s="1"/>
    </row>
    <row r="120" spans="1:23" ht="18.75" customHeight="1" x14ac:dyDescent="0.25">
      <c r="A120" s="2" t="s">
        <v>300</v>
      </c>
      <c r="B120" s="3" t="s">
        <v>306</v>
      </c>
      <c r="C120" s="4">
        <v>1102621271</v>
      </c>
      <c r="D120" s="4" t="s">
        <v>14</v>
      </c>
      <c r="E120" s="4">
        <v>59600049</v>
      </c>
      <c r="F120" s="4">
        <v>2</v>
      </c>
      <c r="G120" s="5">
        <v>2900791502</v>
      </c>
      <c r="H120" s="18" t="s">
        <v>53</v>
      </c>
      <c r="I120" s="7">
        <v>1</v>
      </c>
      <c r="J120" s="8">
        <v>520</v>
      </c>
      <c r="K120" s="8">
        <f t="shared" si="7"/>
        <v>3.9</v>
      </c>
      <c r="L120" s="9">
        <v>0</v>
      </c>
      <c r="M120" s="14">
        <f t="shared" si="8"/>
        <v>0</v>
      </c>
      <c r="N120" s="39">
        <v>22</v>
      </c>
      <c r="O120" s="8">
        <f t="shared" si="9"/>
        <v>88</v>
      </c>
      <c r="P120" s="10">
        <f t="shared" si="10"/>
        <v>11</v>
      </c>
      <c r="Q120" s="10">
        <f t="shared" si="11"/>
        <v>102.9</v>
      </c>
      <c r="R120" s="11"/>
      <c r="S120" s="11"/>
      <c r="T120" s="10">
        <f t="shared" si="12"/>
        <v>0</v>
      </c>
      <c r="U120" s="10">
        <f t="shared" si="13"/>
        <v>102.9</v>
      </c>
      <c r="V120" s="12">
        <v>114</v>
      </c>
      <c r="W120" s="1"/>
    </row>
    <row r="121" spans="1:23" ht="18.75" customHeight="1" x14ac:dyDescent="0.25">
      <c r="A121" s="2" t="s">
        <v>302</v>
      </c>
      <c r="B121" s="3" t="s">
        <v>308</v>
      </c>
      <c r="C121" s="4">
        <v>1101760054</v>
      </c>
      <c r="D121" s="4" t="s">
        <v>14</v>
      </c>
      <c r="E121" s="4">
        <v>59600049</v>
      </c>
      <c r="F121" s="4">
        <v>2</v>
      </c>
      <c r="G121" s="5">
        <v>2900554097</v>
      </c>
      <c r="H121" s="18" t="s">
        <v>15</v>
      </c>
      <c r="I121" s="7">
        <v>1</v>
      </c>
      <c r="J121" s="8">
        <v>504</v>
      </c>
      <c r="K121" s="8">
        <f t="shared" si="7"/>
        <v>3.78</v>
      </c>
      <c r="L121" s="9">
        <v>0</v>
      </c>
      <c r="M121" s="14">
        <f t="shared" si="8"/>
        <v>0</v>
      </c>
      <c r="N121" s="39">
        <v>22</v>
      </c>
      <c r="O121" s="8">
        <f t="shared" si="9"/>
        <v>88</v>
      </c>
      <c r="P121" s="10">
        <f t="shared" si="10"/>
        <v>11</v>
      </c>
      <c r="Q121" s="10">
        <f t="shared" si="11"/>
        <v>102.78</v>
      </c>
      <c r="R121" s="11"/>
      <c r="S121" s="11"/>
      <c r="T121" s="10">
        <f t="shared" si="12"/>
        <v>0</v>
      </c>
      <c r="U121" s="10">
        <f t="shared" si="13"/>
        <v>102.78</v>
      </c>
      <c r="V121" s="12">
        <v>115</v>
      </c>
      <c r="W121" s="1"/>
    </row>
    <row r="122" spans="1:23" ht="18.75" customHeight="1" x14ac:dyDescent="0.25">
      <c r="A122" s="2" t="s">
        <v>305</v>
      </c>
      <c r="B122" s="3" t="s">
        <v>310</v>
      </c>
      <c r="C122" s="4">
        <v>1104329188</v>
      </c>
      <c r="D122" s="4" t="s">
        <v>14</v>
      </c>
      <c r="E122" s="4">
        <v>59600049</v>
      </c>
      <c r="F122" s="4">
        <v>2</v>
      </c>
      <c r="G122" s="5">
        <v>2900483531</v>
      </c>
      <c r="H122" s="18" t="s">
        <v>21</v>
      </c>
      <c r="I122" s="7">
        <v>1</v>
      </c>
      <c r="J122" s="8">
        <v>504</v>
      </c>
      <c r="K122" s="8">
        <f t="shared" si="7"/>
        <v>3.78</v>
      </c>
      <c r="L122" s="9">
        <v>0</v>
      </c>
      <c r="M122" s="14">
        <f t="shared" si="8"/>
        <v>0</v>
      </c>
      <c r="N122" s="39">
        <v>22</v>
      </c>
      <c r="O122" s="8">
        <f t="shared" si="9"/>
        <v>88</v>
      </c>
      <c r="P122" s="10">
        <f t="shared" si="10"/>
        <v>11</v>
      </c>
      <c r="Q122" s="10">
        <f t="shared" si="11"/>
        <v>102.78</v>
      </c>
      <c r="R122" s="11"/>
      <c r="S122" s="11"/>
      <c r="T122" s="10">
        <f t="shared" si="12"/>
        <v>0</v>
      </c>
      <c r="U122" s="10">
        <f t="shared" si="13"/>
        <v>102.78</v>
      </c>
      <c r="V122" s="12">
        <v>116</v>
      </c>
      <c r="W122" s="1"/>
    </row>
    <row r="123" spans="1:23" ht="18.75" customHeight="1" x14ac:dyDescent="0.25">
      <c r="A123" s="2" t="s">
        <v>307</v>
      </c>
      <c r="B123" s="3" t="s">
        <v>575</v>
      </c>
      <c r="C123" s="4">
        <v>1101047148</v>
      </c>
      <c r="D123" s="4" t="s">
        <v>14</v>
      </c>
      <c r="E123" s="4">
        <v>59600049</v>
      </c>
      <c r="F123" s="4">
        <v>2</v>
      </c>
      <c r="G123" s="5">
        <v>2101061409</v>
      </c>
      <c r="H123" s="18" t="s">
        <v>21</v>
      </c>
      <c r="I123" s="7">
        <v>1</v>
      </c>
      <c r="J123" s="8">
        <v>724.96</v>
      </c>
      <c r="K123" s="8">
        <f t="shared" si="7"/>
        <v>5.44</v>
      </c>
      <c r="L123" s="13">
        <v>1</v>
      </c>
      <c r="M123" s="14">
        <f t="shared" si="8"/>
        <v>3.18</v>
      </c>
      <c r="N123" s="39">
        <v>22</v>
      </c>
      <c r="O123" s="8">
        <f>4*N123</f>
        <v>88</v>
      </c>
      <c r="P123" s="10">
        <f t="shared" si="10"/>
        <v>11</v>
      </c>
      <c r="Q123" s="10">
        <f>M123+K123+O123+P123</f>
        <v>107.62</v>
      </c>
      <c r="R123" s="11"/>
      <c r="S123" s="11"/>
      <c r="T123" s="10">
        <f t="shared" si="12"/>
        <v>0</v>
      </c>
      <c r="U123" s="10">
        <f t="shared" si="13"/>
        <v>107.62</v>
      </c>
      <c r="V123" s="12">
        <v>117</v>
      </c>
      <c r="W123" s="1"/>
    </row>
    <row r="124" spans="1:23" ht="18.75" customHeight="1" x14ac:dyDescent="0.25">
      <c r="A124" s="2" t="s">
        <v>309</v>
      </c>
      <c r="B124" s="3" t="s">
        <v>313</v>
      </c>
      <c r="C124" s="4">
        <v>1103351027</v>
      </c>
      <c r="D124" s="4" t="s">
        <v>14</v>
      </c>
      <c r="E124" s="4">
        <v>59600049</v>
      </c>
      <c r="F124" s="4">
        <v>2</v>
      </c>
      <c r="G124" s="5">
        <v>2900850331</v>
      </c>
      <c r="H124" s="18" t="s">
        <v>21</v>
      </c>
      <c r="I124" s="7">
        <v>1</v>
      </c>
      <c r="J124" s="8">
        <v>504</v>
      </c>
      <c r="K124" s="8">
        <f t="shared" si="7"/>
        <v>3.78</v>
      </c>
      <c r="L124" s="9">
        <v>0</v>
      </c>
      <c r="M124" s="14">
        <f t="shared" si="8"/>
        <v>0</v>
      </c>
      <c r="N124" s="39">
        <v>22</v>
      </c>
      <c r="O124" s="8">
        <f t="shared" si="9"/>
        <v>88</v>
      </c>
      <c r="P124" s="10">
        <f t="shared" si="10"/>
        <v>11</v>
      </c>
      <c r="Q124" s="10">
        <f t="shared" si="11"/>
        <v>102.78</v>
      </c>
      <c r="R124" s="11"/>
      <c r="S124" s="11"/>
      <c r="T124" s="10">
        <f t="shared" si="12"/>
        <v>0</v>
      </c>
      <c r="U124" s="10">
        <f t="shared" si="13"/>
        <v>102.78</v>
      </c>
      <c r="V124" s="12">
        <v>118</v>
      </c>
      <c r="W124" s="1"/>
    </row>
    <row r="125" spans="1:23" ht="18.75" customHeight="1" x14ac:dyDescent="0.25">
      <c r="A125" s="2" t="s">
        <v>311</v>
      </c>
      <c r="B125" s="3" t="s">
        <v>315</v>
      </c>
      <c r="C125" s="4">
        <v>1103825509</v>
      </c>
      <c r="D125" s="4" t="s">
        <v>14</v>
      </c>
      <c r="E125" s="4">
        <v>59600049</v>
      </c>
      <c r="F125" s="4">
        <v>2</v>
      </c>
      <c r="G125" s="5">
        <v>2900520771</v>
      </c>
      <c r="H125" s="18" t="s">
        <v>53</v>
      </c>
      <c r="I125" s="7">
        <v>1</v>
      </c>
      <c r="J125" s="8">
        <v>520</v>
      </c>
      <c r="K125" s="8">
        <f t="shared" si="7"/>
        <v>3.9</v>
      </c>
      <c r="L125" s="9">
        <v>2</v>
      </c>
      <c r="M125" s="14">
        <f t="shared" si="8"/>
        <v>6.36</v>
      </c>
      <c r="N125" s="39">
        <v>22</v>
      </c>
      <c r="O125" s="8">
        <f t="shared" si="9"/>
        <v>88</v>
      </c>
      <c r="P125" s="10">
        <f t="shared" si="10"/>
        <v>11</v>
      </c>
      <c r="Q125" s="10">
        <f t="shared" si="11"/>
        <v>109.26</v>
      </c>
      <c r="R125" s="11"/>
      <c r="S125" s="11"/>
      <c r="T125" s="10">
        <f t="shared" si="12"/>
        <v>0</v>
      </c>
      <c r="U125" s="10">
        <f t="shared" si="13"/>
        <v>109.26</v>
      </c>
      <c r="V125" s="12">
        <v>119</v>
      </c>
      <c r="W125" s="1"/>
    </row>
    <row r="126" spans="1:23" ht="18.75" customHeight="1" x14ac:dyDescent="0.25">
      <c r="A126" s="2" t="s">
        <v>312</v>
      </c>
      <c r="B126" s="3" t="s">
        <v>317</v>
      </c>
      <c r="C126" s="4">
        <v>1103999676</v>
      </c>
      <c r="D126" s="4" t="s">
        <v>14</v>
      </c>
      <c r="E126" s="4">
        <v>59600049</v>
      </c>
      <c r="F126" s="4">
        <v>2</v>
      </c>
      <c r="G126" s="5">
        <v>2900554738</v>
      </c>
      <c r="H126" s="18" t="s">
        <v>318</v>
      </c>
      <c r="I126" s="7">
        <v>1</v>
      </c>
      <c r="J126" s="8">
        <v>504</v>
      </c>
      <c r="K126" s="8">
        <f t="shared" si="7"/>
        <v>3.78</v>
      </c>
      <c r="L126" s="9">
        <v>3</v>
      </c>
      <c r="M126" s="14">
        <f t="shared" si="8"/>
        <v>9.5399999999999991</v>
      </c>
      <c r="N126" s="39">
        <v>22</v>
      </c>
      <c r="O126" s="8">
        <f t="shared" si="9"/>
        <v>88</v>
      </c>
      <c r="P126" s="10">
        <f t="shared" si="10"/>
        <v>11</v>
      </c>
      <c r="Q126" s="10">
        <f t="shared" si="11"/>
        <v>112.32</v>
      </c>
      <c r="R126" s="11"/>
      <c r="S126" s="11"/>
      <c r="T126" s="10">
        <f t="shared" si="12"/>
        <v>0</v>
      </c>
      <c r="U126" s="10">
        <f t="shared" si="13"/>
        <v>112.32</v>
      </c>
      <c r="V126" s="12">
        <v>120</v>
      </c>
      <c r="W126" s="1"/>
    </row>
    <row r="127" spans="1:23" ht="18.75" customHeight="1" x14ac:dyDescent="0.25">
      <c r="A127" s="2" t="s">
        <v>314</v>
      </c>
      <c r="B127" s="3" t="s">
        <v>320</v>
      </c>
      <c r="C127" s="4">
        <v>1101821880</v>
      </c>
      <c r="D127" s="4" t="s">
        <v>14</v>
      </c>
      <c r="E127" s="4">
        <v>59600049</v>
      </c>
      <c r="F127" s="4">
        <v>2</v>
      </c>
      <c r="G127" s="5">
        <v>2101039379</v>
      </c>
      <c r="H127" s="18" t="s">
        <v>321</v>
      </c>
      <c r="I127" s="7">
        <v>1</v>
      </c>
      <c r="J127" s="8">
        <v>755</v>
      </c>
      <c r="K127" s="8">
        <f t="shared" si="7"/>
        <v>5.66</v>
      </c>
      <c r="L127" s="9">
        <v>0</v>
      </c>
      <c r="M127" s="14">
        <f t="shared" si="8"/>
        <v>0</v>
      </c>
      <c r="N127" s="39">
        <v>22</v>
      </c>
      <c r="O127" s="8">
        <f t="shared" si="9"/>
        <v>88</v>
      </c>
      <c r="P127" s="10">
        <f t="shared" si="10"/>
        <v>11</v>
      </c>
      <c r="Q127" s="10">
        <f t="shared" si="11"/>
        <v>104.66</v>
      </c>
      <c r="R127" s="11"/>
      <c r="S127" s="11"/>
      <c r="T127" s="10">
        <f t="shared" si="12"/>
        <v>0</v>
      </c>
      <c r="U127" s="10">
        <f t="shared" si="13"/>
        <v>104.66</v>
      </c>
      <c r="V127" s="12">
        <v>121</v>
      </c>
      <c r="W127" s="1"/>
    </row>
    <row r="128" spans="1:23" ht="18.75" customHeight="1" x14ac:dyDescent="0.25">
      <c r="A128" s="2" t="s">
        <v>316</v>
      </c>
      <c r="B128" s="3" t="s">
        <v>323</v>
      </c>
      <c r="C128" s="4">
        <v>1102719489</v>
      </c>
      <c r="D128" s="4" t="s">
        <v>14</v>
      </c>
      <c r="E128" s="4">
        <v>59600049</v>
      </c>
      <c r="F128" s="4">
        <v>2</v>
      </c>
      <c r="G128" s="5">
        <v>2900415562</v>
      </c>
      <c r="H128" s="18" t="s">
        <v>21</v>
      </c>
      <c r="I128" s="7">
        <v>1</v>
      </c>
      <c r="J128" s="8">
        <v>504</v>
      </c>
      <c r="K128" s="8">
        <f t="shared" si="7"/>
        <v>3.78</v>
      </c>
      <c r="L128" s="9">
        <v>2</v>
      </c>
      <c r="M128" s="14">
        <f t="shared" si="8"/>
        <v>6.36</v>
      </c>
      <c r="N128" s="39">
        <v>15</v>
      </c>
      <c r="O128" s="8">
        <f t="shared" si="9"/>
        <v>60</v>
      </c>
      <c r="P128" s="10">
        <f t="shared" si="10"/>
        <v>7.5</v>
      </c>
      <c r="Q128" s="10">
        <f t="shared" si="11"/>
        <v>77.64</v>
      </c>
      <c r="R128" s="11"/>
      <c r="S128" s="11"/>
      <c r="T128" s="10">
        <f t="shared" si="12"/>
        <v>0</v>
      </c>
      <c r="U128" s="10">
        <f t="shared" si="13"/>
        <v>77.64</v>
      </c>
      <c r="V128" s="12">
        <v>122</v>
      </c>
      <c r="W128" s="1"/>
    </row>
    <row r="129" spans="1:23" ht="18.75" customHeight="1" x14ac:dyDescent="0.25">
      <c r="A129" s="2" t="s">
        <v>319</v>
      </c>
      <c r="B129" s="3" t="s">
        <v>325</v>
      </c>
      <c r="C129" s="4">
        <v>1103412779</v>
      </c>
      <c r="D129" s="4" t="s">
        <v>14</v>
      </c>
      <c r="E129" s="4">
        <v>59600049</v>
      </c>
      <c r="F129" s="4">
        <v>2</v>
      </c>
      <c r="G129" s="5">
        <v>2900710354</v>
      </c>
      <c r="H129" s="18" t="s">
        <v>326</v>
      </c>
      <c r="I129" s="7">
        <v>1</v>
      </c>
      <c r="J129" s="8">
        <v>504</v>
      </c>
      <c r="K129" s="8">
        <f t="shared" si="7"/>
        <v>3.78</v>
      </c>
      <c r="L129" s="9">
        <v>1</v>
      </c>
      <c r="M129" s="14">
        <f t="shared" si="8"/>
        <v>3.18</v>
      </c>
      <c r="N129" s="39">
        <v>22</v>
      </c>
      <c r="O129" s="8">
        <f t="shared" si="9"/>
        <v>88</v>
      </c>
      <c r="P129" s="10">
        <f t="shared" si="10"/>
        <v>11</v>
      </c>
      <c r="Q129" s="10">
        <f t="shared" si="11"/>
        <v>105.96</v>
      </c>
      <c r="R129" s="11"/>
      <c r="S129" s="11"/>
      <c r="T129" s="10">
        <f t="shared" si="12"/>
        <v>0</v>
      </c>
      <c r="U129" s="10">
        <f t="shared" si="13"/>
        <v>105.96</v>
      </c>
      <c r="V129" s="12">
        <v>123</v>
      </c>
      <c r="W129" s="1"/>
    </row>
    <row r="130" spans="1:23" ht="18.75" customHeight="1" x14ac:dyDescent="0.25">
      <c r="A130" s="2" t="s">
        <v>322</v>
      </c>
      <c r="B130" s="3" t="s">
        <v>328</v>
      </c>
      <c r="C130" s="4">
        <v>1102865779</v>
      </c>
      <c r="D130" s="4" t="s">
        <v>14</v>
      </c>
      <c r="E130" s="4">
        <v>59600049</v>
      </c>
      <c r="F130" s="4">
        <v>2</v>
      </c>
      <c r="G130" s="5">
        <v>2900484033</v>
      </c>
      <c r="H130" s="18" t="s">
        <v>21</v>
      </c>
      <c r="I130" s="7">
        <v>1</v>
      </c>
      <c r="J130" s="8">
        <v>504</v>
      </c>
      <c r="K130" s="8">
        <f t="shared" si="7"/>
        <v>3.78</v>
      </c>
      <c r="L130" s="9">
        <v>0</v>
      </c>
      <c r="M130" s="14">
        <f t="shared" si="8"/>
        <v>0</v>
      </c>
      <c r="N130" s="39">
        <v>22</v>
      </c>
      <c r="O130" s="8">
        <f t="shared" si="9"/>
        <v>88</v>
      </c>
      <c r="P130" s="10">
        <f t="shared" si="10"/>
        <v>11</v>
      </c>
      <c r="Q130" s="10">
        <f t="shared" si="11"/>
        <v>102.78</v>
      </c>
      <c r="R130" s="11"/>
      <c r="S130" s="11"/>
      <c r="T130" s="10">
        <f t="shared" si="12"/>
        <v>0</v>
      </c>
      <c r="U130" s="10">
        <f t="shared" si="13"/>
        <v>102.78</v>
      </c>
      <c r="V130" s="12">
        <v>124</v>
      </c>
      <c r="W130" s="1"/>
    </row>
    <row r="131" spans="1:23" ht="18.75" customHeight="1" x14ac:dyDescent="0.25">
      <c r="A131" s="2" t="s">
        <v>324</v>
      </c>
      <c r="B131" s="3" t="s">
        <v>330</v>
      </c>
      <c r="C131" s="4">
        <v>1102511639</v>
      </c>
      <c r="D131" s="4" t="s">
        <v>14</v>
      </c>
      <c r="E131" s="4">
        <v>59600049</v>
      </c>
      <c r="F131" s="4">
        <v>2</v>
      </c>
      <c r="G131" s="5">
        <v>2900519356</v>
      </c>
      <c r="H131" s="18" t="s">
        <v>21</v>
      </c>
      <c r="I131" s="7">
        <v>1</v>
      </c>
      <c r="J131" s="8">
        <v>504</v>
      </c>
      <c r="K131" s="8">
        <f t="shared" si="7"/>
        <v>3.78</v>
      </c>
      <c r="L131" s="9">
        <v>1</v>
      </c>
      <c r="M131" s="14">
        <f t="shared" si="8"/>
        <v>3.18</v>
      </c>
      <c r="N131" s="39">
        <v>22</v>
      </c>
      <c r="O131" s="8">
        <f t="shared" si="9"/>
        <v>88</v>
      </c>
      <c r="P131" s="10">
        <f t="shared" si="10"/>
        <v>11</v>
      </c>
      <c r="Q131" s="10">
        <f t="shared" si="11"/>
        <v>105.96</v>
      </c>
      <c r="R131" s="11"/>
      <c r="S131" s="11"/>
      <c r="T131" s="10">
        <f t="shared" si="12"/>
        <v>0</v>
      </c>
      <c r="U131" s="10">
        <f t="shared" si="13"/>
        <v>105.96</v>
      </c>
      <c r="V131" s="12">
        <v>125</v>
      </c>
      <c r="W131" s="1"/>
    </row>
    <row r="132" spans="1:23" ht="18.75" customHeight="1" x14ac:dyDescent="0.25">
      <c r="A132" s="2" t="s">
        <v>327</v>
      </c>
      <c r="B132" s="3" t="s">
        <v>332</v>
      </c>
      <c r="C132" s="4">
        <v>1100538535</v>
      </c>
      <c r="D132" s="4" t="s">
        <v>14</v>
      </c>
      <c r="E132" s="4">
        <v>59600049</v>
      </c>
      <c r="F132" s="4">
        <v>2</v>
      </c>
      <c r="G132" s="5">
        <v>2900196483</v>
      </c>
      <c r="H132" s="18" t="s">
        <v>30</v>
      </c>
      <c r="I132" s="7">
        <v>1</v>
      </c>
      <c r="J132" s="8">
        <v>554</v>
      </c>
      <c r="K132" s="8">
        <f t="shared" si="7"/>
        <v>4.16</v>
      </c>
      <c r="L132" s="9">
        <v>0</v>
      </c>
      <c r="M132" s="14">
        <f t="shared" si="8"/>
        <v>0</v>
      </c>
      <c r="N132" s="39">
        <v>22</v>
      </c>
      <c r="O132" s="8">
        <f t="shared" si="9"/>
        <v>88</v>
      </c>
      <c r="P132" s="10">
        <f t="shared" si="10"/>
        <v>11</v>
      </c>
      <c r="Q132" s="10">
        <f t="shared" si="11"/>
        <v>103.16</v>
      </c>
      <c r="R132" s="11"/>
      <c r="S132" s="11"/>
      <c r="T132" s="10">
        <f t="shared" si="12"/>
        <v>0</v>
      </c>
      <c r="U132" s="10">
        <f t="shared" si="13"/>
        <v>103.16</v>
      </c>
      <c r="V132" s="12">
        <v>126</v>
      </c>
      <c r="W132" s="1"/>
    </row>
    <row r="133" spans="1:23" ht="18.75" customHeight="1" x14ac:dyDescent="0.25">
      <c r="A133" s="2" t="s">
        <v>329</v>
      </c>
      <c r="B133" s="3" t="s">
        <v>334</v>
      </c>
      <c r="C133" s="4">
        <v>1103428957</v>
      </c>
      <c r="D133" s="4" t="s">
        <v>14</v>
      </c>
      <c r="E133" s="4">
        <v>59600049</v>
      </c>
      <c r="F133" s="4">
        <v>2</v>
      </c>
      <c r="G133" s="5">
        <v>2900483604</v>
      </c>
      <c r="H133" s="18" t="s">
        <v>30</v>
      </c>
      <c r="I133" s="7">
        <v>1</v>
      </c>
      <c r="J133" s="8">
        <v>554</v>
      </c>
      <c r="K133" s="8">
        <f t="shared" ref="K133:K196" si="14">ROUND((J133*0.25%*3),2)</f>
        <v>4.16</v>
      </c>
      <c r="L133" s="9">
        <v>4</v>
      </c>
      <c r="M133" s="14">
        <f t="shared" ref="M133:M196" si="15">ROUND((318*1%*L133),2)</f>
        <v>12.72</v>
      </c>
      <c r="N133" s="39">
        <v>22</v>
      </c>
      <c r="O133" s="8">
        <f t="shared" ref="O133:O196" si="16">4*N133</f>
        <v>88</v>
      </c>
      <c r="P133" s="10">
        <f t="shared" ref="P133:P196" si="17">0.5*N133</f>
        <v>11</v>
      </c>
      <c r="Q133" s="10">
        <f t="shared" ref="Q133:Q196" si="18">M133+K133+O133+P133</f>
        <v>115.88</v>
      </c>
      <c r="R133" s="11"/>
      <c r="S133" s="11"/>
      <c r="T133" s="10">
        <f t="shared" si="12"/>
        <v>0</v>
      </c>
      <c r="U133" s="10">
        <f t="shared" si="13"/>
        <v>115.88</v>
      </c>
      <c r="V133" s="12">
        <v>127</v>
      </c>
      <c r="W133" s="1"/>
    </row>
    <row r="134" spans="1:23" ht="18.75" customHeight="1" x14ac:dyDescent="0.25">
      <c r="A134" s="2" t="s">
        <v>331</v>
      </c>
      <c r="B134" s="3" t="s">
        <v>336</v>
      </c>
      <c r="C134" s="4">
        <v>1900353226</v>
      </c>
      <c r="D134" s="4" t="s">
        <v>14</v>
      </c>
      <c r="E134" s="4">
        <v>59600049</v>
      </c>
      <c r="F134" s="4">
        <v>2</v>
      </c>
      <c r="G134" s="5">
        <v>2900368025</v>
      </c>
      <c r="H134" s="18" t="s">
        <v>37</v>
      </c>
      <c r="I134" s="7">
        <v>1</v>
      </c>
      <c r="J134" s="8">
        <v>504</v>
      </c>
      <c r="K134" s="8">
        <f t="shared" si="14"/>
        <v>3.78</v>
      </c>
      <c r="L134" s="9">
        <v>3</v>
      </c>
      <c r="M134" s="14">
        <f t="shared" si="15"/>
        <v>9.5399999999999991</v>
      </c>
      <c r="N134" s="39">
        <v>22</v>
      </c>
      <c r="O134" s="8">
        <f t="shared" si="16"/>
        <v>88</v>
      </c>
      <c r="P134" s="10">
        <f t="shared" si="17"/>
        <v>11</v>
      </c>
      <c r="Q134" s="10">
        <f t="shared" si="18"/>
        <v>112.32</v>
      </c>
      <c r="R134" s="11"/>
      <c r="S134" s="11"/>
      <c r="T134" s="10">
        <f t="shared" si="12"/>
        <v>0</v>
      </c>
      <c r="U134" s="10">
        <f t="shared" si="13"/>
        <v>112.32</v>
      </c>
      <c r="V134" s="12">
        <v>128</v>
      </c>
      <c r="W134" s="1"/>
    </row>
    <row r="135" spans="1:23" ht="18.75" customHeight="1" x14ac:dyDescent="0.25">
      <c r="A135" s="2" t="s">
        <v>333</v>
      </c>
      <c r="B135" s="3" t="s">
        <v>338</v>
      </c>
      <c r="C135" s="4">
        <v>1103352314</v>
      </c>
      <c r="D135" s="4" t="s">
        <v>14</v>
      </c>
      <c r="E135" s="4">
        <v>59600049</v>
      </c>
      <c r="F135" s="4">
        <v>2</v>
      </c>
      <c r="G135" s="5">
        <v>2900886548</v>
      </c>
      <c r="H135" s="18" t="s">
        <v>318</v>
      </c>
      <c r="I135" s="7">
        <v>1</v>
      </c>
      <c r="J135" s="8">
        <v>504</v>
      </c>
      <c r="K135" s="8">
        <f t="shared" si="14"/>
        <v>3.78</v>
      </c>
      <c r="L135" s="9">
        <v>3</v>
      </c>
      <c r="M135" s="14">
        <f t="shared" si="15"/>
        <v>9.5399999999999991</v>
      </c>
      <c r="N135" s="39">
        <v>19</v>
      </c>
      <c r="O135" s="8">
        <f t="shared" si="16"/>
        <v>76</v>
      </c>
      <c r="P135" s="10">
        <f t="shared" si="17"/>
        <v>9.5</v>
      </c>
      <c r="Q135" s="10">
        <f t="shared" si="18"/>
        <v>98.82</v>
      </c>
      <c r="R135" s="11"/>
      <c r="S135" s="11"/>
      <c r="T135" s="10">
        <f t="shared" ref="T135:T198" si="19">R135+S135</f>
        <v>0</v>
      </c>
      <c r="U135" s="10">
        <f t="shared" ref="U135:U198" si="20">Q135-T135</f>
        <v>98.82</v>
      </c>
      <c r="V135" s="12">
        <v>129</v>
      </c>
      <c r="W135" s="1"/>
    </row>
    <row r="136" spans="1:23" ht="18.75" customHeight="1" x14ac:dyDescent="0.25">
      <c r="A136" s="2" t="s">
        <v>335</v>
      </c>
      <c r="B136" s="3" t="s">
        <v>340</v>
      </c>
      <c r="C136" s="4">
        <v>1101570008</v>
      </c>
      <c r="D136" s="4" t="s">
        <v>14</v>
      </c>
      <c r="E136" s="4">
        <v>59600049</v>
      </c>
      <c r="F136" s="4">
        <v>2</v>
      </c>
      <c r="G136" s="5">
        <v>2900520351</v>
      </c>
      <c r="H136" s="18" t="s">
        <v>341</v>
      </c>
      <c r="I136" s="7">
        <v>1</v>
      </c>
      <c r="J136" s="8">
        <v>672</v>
      </c>
      <c r="K136" s="8">
        <f t="shared" si="14"/>
        <v>5.04</v>
      </c>
      <c r="L136" s="9">
        <v>0</v>
      </c>
      <c r="M136" s="14">
        <f t="shared" si="15"/>
        <v>0</v>
      </c>
      <c r="N136" s="39">
        <v>22</v>
      </c>
      <c r="O136" s="8">
        <f t="shared" si="16"/>
        <v>88</v>
      </c>
      <c r="P136" s="10">
        <f t="shared" si="17"/>
        <v>11</v>
      </c>
      <c r="Q136" s="10">
        <f t="shared" si="18"/>
        <v>104.04</v>
      </c>
      <c r="R136" s="11"/>
      <c r="S136" s="11"/>
      <c r="T136" s="10">
        <f t="shared" si="19"/>
        <v>0</v>
      </c>
      <c r="U136" s="10">
        <f t="shared" si="20"/>
        <v>104.04</v>
      </c>
      <c r="V136" s="12">
        <v>130</v>
      </c>
      <c r="W136" s="1"/>
    </row>
    <row r="137" spans="1:23" ht="18.75" customHeight="1" x14ac:dyDescent="0.25">
      <c r="A137" s="2" t="s">
        <v>337</v>
      </c>
      <c r="B137" s="3" t="s">
        <v>343</v>
      </c>
      <c r="C137" s="4">
        <v>1703104164</v>
      </c>
      <c r="D137" s="4" t="s">
        <v>14</v>
      </c>
      <c r="E137" s="4">
        <v>59600049</v>
      </c>
      <c r="F137" s="4">
        <v>2</v>
      </c>
      <c r="G137" s="5">
        <v>2900084588</v>
      </c>
      <c r="H137" s="18" t="s">
        <v>50</v>
      </c>
      <c r="I137" s="7">
        <v>1</v>
      </c>
      <c r="J137" s="8">
        <v>737.31</v>
      </c>
      <c r="K137" s="8">
        <f t="shared" si="14"/>
        <v>5.53</v>
      </c>
      <c r="L137" s="9">
        <v>0</v>
      </c>
      <c r="M137" s="14">
        <f t="shared" si="15"/>
        <v>0</v>
      </c>
      <c r="N137" s="39">
        <v>22</v>
      </c>
      <c r="O137" s="8">
        <f t="shared" si="16"/>
        <v>88</v>
      </c>
      <c r="P137" s="10">
        <f t="shared" si="17"/>
        <v>11</v>
      </c>
      <c r="Q137" s="10">
        <f t="shared" si="18"/>
        <v>104.53</v>
      </c>
      <c r="R137" s="11"/>
      <c r="S137" s="11"/>
      <c r="T137" s="10">
        <f t="shared" si="19"/>
        <v>0</v>
      </c>
      <c r="U137" s="10">
        <f t="shared" si="20"/>
        <v>104.53</v>
      </c>
      <c r="V137" s="12">
        <v>131</v>
      </c>
      <c r="W137" s="1"/>
    </row>
    <row r="138" spans="1:23" ht="18.75" customHeight="1" x14ac:dyDescent="0.25">
      <c r="A138" s="2" t="s">
        <v>339</v>
      </c>
      <c r="B138" s="3" t="s">
        <v>345</v>
      </c>
      <c r="C138" s="4">
        <v>1103646459</v>
      </c>
      <c r="D138" s="4" t="s">
        <v>14</v>
      </c>
      <c r="E138" s="4">
        <v>59600049</v>
      </c>
      <c r="F138" s="4">
        <v>2</v>
      </c>
      <c r="G138" s="5">
        <v>2900457456</v>
      </c>
      <c r="H138" s="18" t="s">
        <v>21</v>
      </c>
      <c r="I138" s="7">
        <v>1</v>
      </c>
      <c r="J138" s="8">
        <v>504</v>
      </c>
      <c r="K138" s="8">
        <f t="shared" si="14"/>
        <v>3.78</v>
      </c>
      <c r="L138" s="9">
        <v>3</v>
      </c>
      <c r="M138" s="14">
        <f t="shared" si="15"/>
        <v>9.5399999999999991</v>
      </c>
      <c r="N138" s="39">
        <v>18</v>
      </c>
      <c r="O138" s="8">
        <f t="shared" si="16"/>
        <v>72</v>
      </c>
      <c r="P138" s="10">
        <f t="shared" si="17"/>
        <v>9</v>
      </c>
      <c r="Q138" s="10">
        <f t="shared" si="18"/>
        <v>94.32</v>
      </c>
      <c r="R138" s="11"/>
      <c r="S138" s="11"/>
      <c r="T138" s="10">
        <f t="shared" si="19"/>
        <v>0</v>
      </c>
      <c r="U138" s="10">
        <f t="shared" si="20"/>
        <v>94.32</v>
      </c>
      <c r="V138" s="12">
        <v>132</v>
      </c>
      <c r="W138" s="1"/>
    </row>
    <row r="139" spans="1:23" ht="18.75" customHeight="1" x14ac:dyDescent="0.25">
      <c r="A139" s="2" t="s">
        <v>342</v>
      </c>
      <c r="B139" s="3" t="s">
        <v>347</v>
      </c>
      <c r="C139" s="4">
        <v>1102116538</v>
      </c>
      <c r="D139" s="4" t="s">
        <v>14</v>
      </c>
      <c r="E139" s="4">
        <v>59600049</v>
      </c>
      <c r="F139" s="4">
        <v>2</v>
      </c>
      <c r="G139" s="5">
        <v>2900368203</v>
      </c>
      <c r="H139" s="18" t="s">
        <v>227</v>
      </c>
      <c r="I139" s="7">
        <v>1</v>
      </c>
      <c r="J139" s="8">
        <v>554</v>
      </c>
      <c r="K139" s="8">
        <f t="shared" si="14"/>
        <v>4.16</v>
      </c>
      <c r="L139" s="9">
        <v>1</v>
      </c>
      <c r="M139" s="14">
        <f t="shared" si="15"/>
        <v>3.18</v>
      </c>
      <c r="N139" s="39">
        <v>22</v>
      </c>
      <c r="O139" s="8">
        <f t="shared" si="16"/>
        <v>88</v>
      </c>
      <c r="P139" s="10">
        <f t="shared" si="17"/>
        <v>11</v>
      </c>
      <c r="Q139" s="10">
        <f t="shared" si="18"/>
        <v>106.34</v>
      </c>
      <c r="R139" s="11"/>
      <c r="S139" s="11"/>
      <c r="T139" s="10">
        <f t="shared" si="19"/>
        <v>0</v>
      </c>
      <c r="U139" s="10">
        <f t="shared" si="20"/>
        <v>106.34</v>
      </c>
      <c r="V139" s="12">
        <v>133</v>
      </c>
      <c r="W139" s="1"/>
    </row>
    <row r="140" spans="1:23" ht="18.75" customHeight="1" x14ac:dyDescent="0.25">
      <c r="A140" s="2" t="s">
        <v>344</v>
      </c>
      <c r="B140" s="3" t="s">
        <v>349</v>
      </c>
      <c r="C140" s="4">
        <v>1104056930</v>
      </c>
      <c r="D140" s="4" t="s">
        <v>14</v>
      </c>
      <c r="E140" s="4">
        <v>59600049</v>
      </c>
      <c r="F140" s="4">
        <v>2</v>
      </c>
      <c r="G140" s="5">
        <v>2900154977</v>
      </c>
      <c r="H140" s="18" t="s">
        <v>120</v>
      </c>
      <c r="I140" s="7">
        <v>1</v>
      </c>
      <c r="J140" s="8">
        <v>672</v>
      </c>
      <c r="K140" s="8">
        <f t="shared" si="14"/>
        <v>5.04</v>
      </c>
      <c r="L140" s="9">
        <v>2</v>
      </c>
      <c r="M140" s="14">
        <f t="shared" si="15"/>
        <v>6.36</v>
      </c>
      <c r="N140" s="39">
        <v>0</v>
      </c>
      <c r="O140" s="8">
        <f t="shared" si="16"/>
        <v>0</v>
      </c>
      <c r="P140" s="10">
        <f t="shared" si="17"/>
        <v>0</v>
      </c>
      <c r="Q140" s="10">
        <f t="shared" si="18"/>
        <v>11.4</v>
      </c>
      <c r="R140" s="11"/>
      <c r="S140" s="11"/>
      <c r="T140" s="10">
        <f t="shared" si="19"/>
        <v>0</v>
      </c>
      <c r="U140" s="10">
        <f t="shared" si="20"/>
        <v>11.4</v>
      </c>
      <c r="V140" s="12">
        <v>134</v>
      </c>
      <c r="W140" s="1"/>
    </row>
    <row r="141" spans="1:23" ht="18.75" customHeight="1" x14ac:dyDescent="0.25">
      <c r="A141" s="2" t="s">
        <v>346</v>
      </c>
      <c r="B141" s="3" t="s">
        <v>351</v>
      </c>
      <c r="C141" s="4" t="s">
        <v>352</v>
      </c>
      <c r="D141" s="4" t="s">
        <v>14</v>
      </c>
      <c r="E141" s="4">
        <v>59600049</v>
      </c>
      <c r="F141" s="4">
        <v>2</v>
      </c>
      <c r="G141" s="5">
        <v>2900368121</v>
      </c>
      <c r="H141" s="18" t="s">
        <v>189</v>
      </c>
      <c r="I141" s="7">
        <v>1</v>
      </c>
      <c r="J141" s="8">
        <v>554</v>
      </c>
      <c r="K141" s="8">
        <f t="shared" si="14"/>
        <v>4.16</v>
      </c>
      <c r="L141" s="9">
        <v>1</v>
      </c>
      <c r="M141" s="14">
        <f t="shared" si="15"/>
        <v>3.18</v>
      </c>
      <c r="N141" s="39">
        <v>22</v>
      </c>
      <c r="O141" s="8">
        <f t="shared" si="16"/>
        <v>88</v>
      </c>
      <c r="P141" s="10">
        <f t="shared" si="17"/>
        <v>11</v>
      </c>
      <c r="Q141" s="10">
        <f t="shared" si="18"/>
        <v>106.34</v>
      </c>
      <c r="R141" s="11"/>
      <c r="S141" s="11"/>
      <c r="T141" s="10">
        <f t="shared" si="19"/>
        <v>0</v>
      </c>
      <c r="U141" s="10">
        <f t="shared" si="20"/>
        <v>106.34</v>
      </c>
      <c r="V141" s="12">
        <v>135</v>
      </c>
      <c r="W141" s="1"/>
    </row>
    <row r="142" spans="1:23" ht="18.75" customHeight="1" x14ac:dyDescent="0.25">
      <c r="A142" s="2" t="s">
        <v>348</v>
      </c>
      <c r="B142" s="3" t="s">
        <v>354</v>
      </c>
      <c r="C142" s="4">
        <v>1100327095</v>
      </c>
      <c r="D142" s="4" t="s">
        <v>14</v>
      </c>
      <c r="E142" s="4">
        <v>59600049</v>
      </c>
      <c r="F142" s="4">
        <v>2</v>
      </c>
      <c r="G142" s="5">
        <v>2900582723</v>
      </c>
      <c r="H142" s="18" t="s">
        <v>53</v>
      </c>
      <c r="I142" s="7">
        <v>1</v>
      </c>
      <c r="J142" s="8">
        <v>520</v>
      </c>
      <c r="K142" s="8">
        <f t="shared" si="14"/>
        <v>3.9</v>
      </c>
      <c r="L142" s="9">
        <v>0</v>
      </c>
      <c r="M142" s="14">
        <f t="shared" si="15"/>
        <v>0</v>
      </c>
      <c r="N142" s="39">
        <v>22</v>
      </c>
      <c r="O142" s="8">
        <f t="shared" si="16"/>
        <v>88</v>
      </c>
      <c r="P142" s="10">
        <f t="shared" si="17"/>
        <v>11</v>
      </c>
      <c r="Q142" s="10">
        <f t="shared" si="18"/>
        <v>102.9</v>
      </c>
      <c r="R142" s="11"/>
      <c r="S142" s="11"/>
      <c r="T142" s="10">
        <f t="shared" si="19"/>
        <v>0</v>
      </c>
      <c r="U142" s="10">
        <f t="shared" si="20"/>
        <v>102.9</v>
      </c>
      <c r="V142" s="12">
        <v>136</v>
      </c>
      <c r="W142" s="1"/>
    </row>
    <row r="143" spans="1:23" ht="18.75" customHeight="1" x14ac:dyDescent="0.25">
      <c r="A143" s="2" t="s">
        <v>350</v>
      </c>
      <c r="B143" s="3" t="s">
        <v>356</v>
      </c>
      <c r="C143" s="4">
        <v>1102008693</v>
      </c>
      <c r="D143" s="4" t="s">
        <v>14</v>
      </c>
      <c r="E143" s="4">
        <v>59600049</v>
      </c>
      <c r="F143" s="4">
        <v>2</v>
      </c>
      <c r="G143" s="5">
        <v>2900518304</v>
      </c>
      <c r="H143" s="18" t="s">
        <v>21</v>
      </c>
      <c r="I143" s="7">
        <v>1</v>
      </c>
      <c r="J143" s="8">
        <v>504</v>
      </c>
      <c r="K143" s="8">
        <f t="shared" si="14"/>
        <v>3.78</v>
      </c>
      <c r="L143" s="9">
        <v>0</v>
      </c>
      <c r="M143" s="14">
        <f t="shared" si="15"/>
        <v>0</v>
      </c>
      <c r="N143" s="39">
        <v>22</v>
      </c>
      <c r="O143" s="8">
        <f t="shared" si="16"/>
        <v>88</v>
      </c>
      <c r="P143" s="10">
        <f t="shared" si="17"/>
        <v>11</v>
      </c>
      <c r="Q143" s="10">
        <f t="shared" si="18"/>
        <v>102.78</v>
      </c>
      <c r="R143" s="11"/>
      <c r="S143" s="11"/>
      <c r="T143" s="10">
        <f t="shared" si="19"/>
        <v>0</v>
      </c>
      <c r="U143" s="10">
        <f t="shared" si="20"/>
        <v>102.78</v>
      </c>
      <c r="V143" s="12">
        <v>137</v>
      </c>
      <c r="W143" s="1"/>
    </row>
    <row r="144" spans="1:23" ht="18.75" customHeight="1" x14ac:dyDescent="0.25">
      <c r="A144" s="2" t="s">
        <v>353</v>
      </c>
      <c r="B144" s="3" t="s">
        <v>358</v>
      </c>
      <c r="C144" s="4">
        <v>1100347135</v>
      </c>
      <c r="D144" s="4" t="s">
        <v>14</v>
      </c>
      <c r="E144" s="4">
        <v>59600049</v>
      </c>
      <c r="F144" s="4">
        <v>2</v>
      </c>
      <c r="G144" s="5">
        <v>2900418439</v>
      </c>
      <c r="H144" s="18" t="s">
        <v>21</v>
      </c>
      <c r="I144" s="7">
        <v>1</v>
      </c>
      <c r="J144" s="8">
        <v>504</v>
      </c>
      <c r="K144" s="8">
        <f t="shared" si="14"/>
        <v>3.78</v>
      </c>
      <c r="L144" s="9">
        <v>0</v>
      </c>
      <c r="M144" s="14">
        <f t="shared" si="15"/>
        <v>0</v>
      </c>
      <c r="N144" s="39">
        <v>22</v>
      </c>
      <c r="O144" s="8">
        <f t="shared" si="16"/>
        <v>88</v>
      </c>
      <c r="P144" s="10">
        <f t="shared" si="17"/>
        <v>11</v>
      </c>
      <c r="Q144" s="10">
        <f t="shared" si="18"/>
        <v>102.78</v>
      </c>
      <c r="R144" s="11"/>
      <c r="S144" s="11"/>
      <c r="T144" s="10">
        <f t="shared" si="19"/>
        <v>0</v>
      </c>
      <c r="U144" s="10">
        <f t="shared" si="20"/>
        <v>102.78</v>
      </c>
      <c r="V144" s="12">
        <v>138</v>
      </c>
      <c r="W144" s="1"/>
    </row>
    <row r="145" spans="1:23" ht="18.75" customHeight="1" x14ac:dyDescent="0.25">
      <c r="A145" s="2" t="s">
        <v>355</v>
      </c>
      <c r="B145" s="3" t="s">
        <v>360</v>
      </c>
      <c r="C145" s="4">
        <v>1101490454</v>
      </c>
      <c r="D145" s="4" t="s">
        <v>14</v>
      </c>
      <c r="E145" s="4">
        <v>59600049</v>
      </c>
      <c r="F145" s="4">
        <v>2</v>
      </c>
      <c r="G145" s="5">
        <v>2103004546</v>
      </c>
      <c r="H145" s="18" t="s">
        <v>21</v>
      </c>
      <c r="I145" s="7">
        <v>1</v>
      </c>
      <c r="J145" s="8">
        <v>504</v>
      </c>
      <c r="K145" s="8">
        <f t="shared" si="14"/>
        <v>3.78</v>
      </c>
      <c r="L145" s="9">
        <v>0</v>
      </c>
      <c r="M145" s="14">
        <f t="shared" si="15"/>
        <v>0</v>
      </c>
      <c r="N145" s="39">
        <v>22</v>
      </c>
      <c r="O145" s="8">
        <f t="shared" si="16"/>
        <v>88</v>
      </c>
      <c r="P145" s="10">
        <f t="shared" si="17"/>
        <v>11</v>
      </c>
      <c r="Q145" s="10">
        <f t="shared" si="18"/>
        <v>102.78</v>
      </c>
      <c r="R145" s="11"/>
      <c r="S145" s="11"/>
      <c r="T145" s="10">
        <f t="shared" si="19"/>
        <v>0</v>
      </c>
      <c r="U145" s="10">
        <f t="shared" si="20"/>
        <v>102.78</v>
      </c>
      <c r="V145" s="12">
        <v>139</v>
      </c>
      <c r="W145" s="1"/>
    </row>
    <row r="146" spans="1:23" ht="18.75" customHeight="1" x14ac:dyDescent="0.25">
      <c r="A146" s="2" t="s">
        <v>357</v>
      </c>
      <c r="B146" s="3" t="s">
        <v>362</v>
      </c>
      <c r="C146" s="4">
        <v>1100625084</v>
      </c>
      <c r="D146" s="4" t="s">
        <v>14</v>
      </c>
      <c r="E146" s="4">
        <v>59600049</v>
      </c>
      <c r="F146" s="4">
        <v>2</v>
      </c>
      <c r="G146" s="5">
        <v>2900367612</v>
      </c>
      <c r="H146" s="18" t="s">
        <v>30</v>
      </c>
      <c r="I146" s="7">
        <v>1</v>
      </c>
      <c r="J146" s="8">
        <v>554</v>
      </c>
      <c r="K146" s="8">
        <f t="shared" si="14"/>
        <v>4.16</v>
      </c>
      <c r="L146" s="9">
        <v>0</v>
      </c>
      <c r="M146" s="14">
        <f t="shared" si="15"/>
        <v>0</v>
      </c>
      <c r="N146" s="39">
        <v>22</v>
      </c>
      <c r="O146" s="8">
        <f t="shared" si="16"/>
        <v>88</v>
      </c>
      <c r="P146" s="10">
        <f t="shared" si="17"/>
        <v>11</v>
      </c>
      <c r="Q146" s="10">
        <f t="shared" si="18"/>
        <v>103.16</v>
      </c>
      <c r="R146" s="11"/>
      <c r="S146" s="11"/>
      <c r="T146" s="10">
        <f t="shared" si="19"/>
        <v>0</v>
      </c>
      <c r="U146" s="10">
        <f t="shared" si="20"/>
        <v>103.16</v>
      </c>
      <c r="V146" s="12">
        <v>140</v>
      </c>
      <c r="W146" s="1"/>
    </row>
    <row r="147" spans="1:23" ht="18.75" customHeight="1" x14ac:dyDescent="0.25">
      <c r="A147" s="2" t="s">
        <v>359</v>
      </c>
      <c r="B147" s="3" t="s">
        <v>364</v>
      </c>
      <c r="C147" s="4">
        <v>1101939849</v>
      </c>
      <c r="D147" s="4" t="s">
        <v>14</v>
      </c>
      <c r="E147" s="4">
        <v>59600049</v>
      </c>
      <c r="F147" s="4">
        <v>2</v>
      </c>
      <c r="G147" s="5">
        <v>2900083085</v>
      </c>
      <c r="H147" s="18" t="s">
        <v>21</v>
      </c>
      <c r="I147" s="7">
        <v>1</v>
      </c>
      <c r="J147" s="8">
        <v>547.62</v>
      </c>
      <c r="K147" s="8">
        <f t="shared" si="14"/>
        <v>4.1100000000000003</v>
      </c>
      <c r="L147" s="9">
        <v>3</v>
      </c>
      <c r="M147" s="14">
        <f t="shared" si="15"/>
        <v>9.5399999999999991</v>
      </c>
      <c r="N147" s="39">
        <v>22</v>
      </c>
      <c r="O147" s="8">
        <f t="shared" si="16"/>
        <v>88</v>
      </c>
      <c r="P147" s="10">
        <f t="shared" si="17"/>
        <v>11</v>
      </c>
      <c r="Q147" s="10">
        <f t="shared" si="18"/>
        <v>112.65</v>
      </c>
      <c r="R147" s="11"/>
      <c r="S147" s="11"/>
      <c r="T147" s="10">
        <f t="shared" si="19"/>
        <v>0</v>
      </c>
      <c r="U147" s="10">
        <f t="shared" si="20"/>
        <v>112.65</v>
      </c>
      <c r="V147" s="12">
        <v>141</v>
      </c>
      <c r="W147" s="1"/>
    </row>
    <row r="148" spans="1:23" ht="18.75" customHeight="1" x14ac:dyDescent="0.25">
      <c r="A148" s="2" t="s">
        <v>361</v>
      </c>
      <c r="B148" s="3" t="s">
        <v>366</v>
      </c>
      <c r="C148" s="4">
        <v>1104549744</v>
      </c>
      <c r="D148" s="4" t="s">
        <v>14</v>
      </c>
      <c r="E148" s="4">
        <v>59600049</v>
      </c>
      <c r="F148" s="4">
        <v>2</v>
      </c>
      <c r="G148" s="5">
        <v>2900747662</v>
      </c>
      <c r="H148" s="18" t="s">
        <v>70</v>
      </c>
      <c r="I148" s="7">
        <v>1</v>
      </c>
      <c r="J148" s="8">
        <v>504</v>
      </c>
      <c r="K148" s="8">
        <f t="shared" si="14"/>
        <v>3.78</v>
      </c>
      <c r="L148" s="9">
        <v>1</v>
      </c>
      <c r="M148" s="14">
        <f t="shared" si="15"/>
        <v>3.18</v>
      </c>
      <c r="N148" s="39">
        <v>19</v>
      </c>
      <c r="O148" s="8">
        <f t="shared" si="16"/>
        <v>76</v>
      </c>
      <c r="P148" s="10">
        <f t="shared" si="17"/>
        <v>9.5</v>
      </c>
      <c r="Q148" s="10">
        <f t="shared" si="18"/>
        <v>92.46</v>
      </c>
      <c r="R148" s="11"/>
      <c r="S148" s="11"/>
      <c r="T148" s="10">
        <f t="shared" si="19"/>
        <v>0</v>
      </c>
      <c r="U148" s="10">
        <f t="shared" si="20"/>
        <v>92.46</v>
      </c>
      <c r="V148" s="12">
        <v>142</v>
      </c>
      <c r="W148" s="1"/>
    </row>
    <row r="149" spans="1:23" ht="18.75" customHeight="1" x14ac:dyDescent="0.25">
      <c r="A149" s="2" t="s">
        <v>363</v>
      </c>
      <c r="B149" s="3" t="s">
        <v>368</v>
      </c>
      <c r="C149" s="4">
        <v>1102828231</v>
      </c>
      <c r="D149" s="4" t="s">
        <v>14</v>
      </c>
      <c r="E149" s="4">
        <v>59600049</v>
      </c>
      <c r="F149" s="4">
        <v>2</v>
      </c>
      <c r="G149" s="5">
        <v>2900663253</v>
      </c>
      <c r="H149" s="18" t="s">
        <v>53</v>
      </c>
      <c r="I149" s="7">
        <v>1</v>
      </c>
      <c r="J149" s="8">
        <v>520</v>
      </c>
      <c r="K149" s="8">
        <f t="shared" si="14"/>
        <v>3.9</v>
      </c>
      <c r="L149" s="9">
        <v>0</v>
      </c>
      <c r="M149" s="14">
        <f t="shared" si="15"/>
        <v>0</v>
      </c>
      <c r="N149" s="39">
        <v>22</v>
      </c>
      <c r="O149" s="8">
        <f t="shared" si="16"/>
        <v>88</v>
      </c>
      <c r="P149" s="10">
        <f t="shared" si="17"/>
        <v>11</v>
      </c>
      <c r="Q149" s="10">
        <f t="shared" si="18"/>
        <v>102.9</v>
      </c>
      <c r="R149" s="11"/>
      <c r="S149" s="11"/>
      <c r="T149" s="10">
        <f t="shared" si="19"/>
        <v>0</v>
      </c>
      <c r="U149" s="10">
        <f t="shared" si="20"/>
        <v>102.9</v>
      </c>
      <c r="V149" s="12">
        <v>143</v>
      </c>
      <c r="W149" s="1"/>
    </row>
    <row r="150" spans="1:23" ht="18.75" customHeight="1" x14ac:dyDescent="0.25">
      <c r="A150" s="2" t="s">
        <v>365</v>
      </c>
      <c r="B150" s="3" t="s">
        <v>370</v>
      </c>
      <c r="C150" s="4">
        <v>1104151442</v>
      </c>
      <c r="D150" s="4" t="s">
        <v>14</v>
      </c>
      <c r="E150" s="4">
        <v>59600049</v>
      </c>
      <c r="F150" s="4">
        <v>2</v>
      </c>
      <c r="G150" s="5">
        <v>2900202424</v>
      </c>
      <c r="H150" s="18" t="s">
        <v>326</v>
      </c>
      <c r="I150" s="7">
        <v>1</v>
      </c>
      <c r="J150" s="8">
        <v>520</v>
      </c>
      <c r="K150" s="8">
        <f t="shared" si="14"/>
        <v>3.9</v>
      </c>
      <c r="L150" s="9">
        <v>2</v>
      </c>
      <c r="M150" s="14">
        <f t="shared" si="15"/>
        <v>6.36</v>
      </c>
      <c r="N150" s="39">
        <v>20</v>
      </c>
      <c r="O150" s="8">
        <f t="shared" si="16"/>
        <v>80</v>
      </c>
      <c r="P150" s="10">
        <f t="shared" si="17"/>
        <v>10</v>
      </c>
      <c r="Q150" s="10">
        <f t="shared" si="18"/>
        <v>100.26</v>
      </c>
      <c r="R150" s="11"/>
      <c r="S150" s="11"/>
      <c r="T150" s="10">
        <f t="shared" si="19"/>
        <v>0</v>
      </c>
      <c r="U150" s="10">
        <f t="shared" si="20"/>
        <v>100.26</v>
      </c>
      <c r="V150" s="12">
        <v>144</v>
      </c>
      <c r="W150" s="1"/>
    </row>
    <row r="151" spans="1:23" ht="18.75" customHeight="1" x14ac:dyDescent="0.25">
      <c r="A151" s="2" t="s">
        <v>367</v>
      </c>
      <c r="B151" s="3" t="s">
        <v>372</v>
      </c>
      <c r="C151" s="4">
        <v>1710849876</v>
      </c>
      <c r="D151" s="4" t="s">
        <v>14</v>
      </c>
      <c r="E151" s="4">
        <v>59600049</v>
      </c>
      <c r="F151" s="4">
        <v>2</v>
      </c>
      <c r="G151" s="5">
        <v>2900729803</v>
      </c>
      <c r="H151" s="18" t="s">
        <v>15</v>
      </c>
      <c r="I151" s="7">
        <v>1</v>
      </c>
      <c r="J151" s="8">
        <v>504</v>
      </c>
      <c r="K151" s="8">
        <f t="shared" si="14"/>
        <v>3.78</v>
      </c>
      <c r="L151" s="9">
        <v>0</v>
      </c>
      <c r="M151" s="14">
        <f t="shared" si="15"/>
        <v>0</v>
      </c>
      <c r="N151" s="39">
        <v>22</v>
      </c>
      <c r="O151" s="8">
        <f t="shared" si="16"/>
        <v>88</v>
      </c>
      <c r="P151" s="10">
        <f t="shared" si="17"/>
        <v>11</v>
      </c>
      <c r="Q151" s="10">
        <f t="shared" si="18"/>
        <v>102.78</v>
      </c>
      <c r="R151" s="11"/>
      <c r="S151" s="11"/>
      <c r="T151" s="10">
        <f t="shared" si="19"/>
        <v>0</v>
      </c>
      <c r="U151" s="10">
        <f t="shared" si="20"/>
        <v>102.78</v>
      </c>
      <c r="V151" s="12">
        <v>145</v>
      </c>
      <c r="W151" s="1"/>
    </row>
    <row r="152" spans="1:23" ht="18.75" customHeight="1" x14ac:dyDescent="0.25">
      <c r="A152" s="2" t="s">
        <v>369</v>
      </c>
      <c r="B152" s="3" t="s">
        <v>374</v>
      </c>
      <c r="C152" s="4">
        <v>1102997788</v>
      </c>
      <c r="D152" s="4" t="s">
        <v>14</v>
      </c>
      <c r="E152" s="4">
        <v>59600049</v>
      </c>
      <c r="F152" s="4">
        <v>2</v>
      </c>
      <c r="G152" s="5">
        <v>2101054581</v>
      </c>
      <c r="H152" s="18" t="s">
        <v>375</v>
      </c>
      <c r="I152" s="7">
        <v>1</v>
      </c>
      <c r="J152" s="8">
        <v>667.55</v>
      </c>
      <c r="K152" s="8">
        <f t="shared" si="14"/>
        <v>5.01</v>
      </c>
      <c r="L152" s="9">
        <v>5</v>
      </c>
      <c r="M152" s="14">
        <f t="shared" si="15"/>
        <v>15.9</v>
      </c>
      <c r="N152" s="39">
        <v>9</v>
      </c>
      <c r="O152" s="8">
        <f t="shared" si="16"/>
        <v>36</v>
      </c>
      <c r="P152" s="10">
        <f t="shared" si="17"/>
        <v>4.5</v>
      </c>
      <c r="Q152" s="10">
        <f t="shared" si="18"/>
        <v>61.41</v>
      </c>
      <c r="R152" s="11"/>
      <c r="S152" s="11"/>
      <c r="T152" s="10">
        <f t="shared" si="19"/>
        <v>0</v>
      </c>
      <c r="U152" s="10">
        <f t="shared" si="20"/>
        <v>61.41</v>
      </c>
      <c r="V152" s="12">
        <v>146</v>
      </c>
      <c r="W152" s="1"/>
    </row>
    <row r="153" spans="1:23" ht="18.75" customHeight="1" x14ac:dyDescent="0.25">
      <c r="A153" s="2" t="s">
        <v>371</v>
      </c>
      <c r="B153" s="3" t="s">
        <v>377</v>
      </c>
      <c r="C153" s="4" t="s">
        <v>378</v>
      </c>
      <c r="D153" s="4" t="s">
        <v>14</v>
      </c>
      <c r="E153" s="4">
        <v>59600049</v>
      </c>
      <c r="F153" s="4">
        <v>2</v>
      </c>
      <c r="G153" s="5">
        <v>2900743945</v>
      </c>
      <c r="H153" s="18" t="s">
        <v>222</v>
      </c>
      <c r="I153" s="7">
        <v>1</v>
      </c>
      <c r="J153" s="8">
        <v>672</v>
      </c>
      <c r="K153" s="8">
        <f t="shared" si="14"/>
        <v>5.04</v>
      </c>
      <c r="L153" s="9">
        <v>2</v>
      </c>
      <c r="M153" s="14">
        <f t="shared" si="15"/>
        <v>6.36</v>
      </c>
      <c r="N153" s="39">
        <v>22</v>
      </c>
      <c r="O153" s="8">
        <f t="shared" si="16"/>
        <v>88</v>
      </c>
      <c r="P153" s="10">
        <f t="shared" si="17"/>
        <v>11</v>
      </c>
      <c r="Q153" s="10">
        <f t="shared" si="18"/>
        <v>110.4</v>
      </c>
      <c r="R153" s="11"/>
      <c r="S153" s="11"/>
      <c r="T153" s="10">
        <f t="shared" si="19"/>
        <v>0</v>
      </c>
      <c r="U153" s="10">
        <f t="shared" si="20"/>
        <v>110.4</v>
      </c>
      <c r="V153" s="12">
        <v>147</v>
      </c>
      <c r="W153" s="1"/>
    </row>
    <row r="154" spans="1:23" ht="18.75" customHeight="1" x14ac:dyDescent="0.25">
      <c r="A154" s="2" t="s">
        <v>373</v>
      </c>
      <c r="B154" s="3" t="s">
        <v>380</v>
      </c>
      <c r="C154" s="4">
        <v>1102020573</v>
      </c>
      <c r="D154" s="4" t="s">
        <v>14</v>
      </c>
      <c r="E154" s="4">
        <v>59600049</v>
      </c>
      <c r="F154" s="4">
        <v>2</v>
      </c>
      <c r="G154" s="5">
        <v>2900499804</v>
      </c>
      <c r="H154" s="18" t="s">
        <v>70</v>
      </c>
      <c r="I154" s="7">
        <v>1</v>
      </c>
      <c r="J154" s="8">
        <v>504</v>
      </c>
      <c r="K154" s="8">
        <f t="shared" si="14"/>
        <v>3.78</v>
      </c>
      <c r="L154" s="9">
        <v>8</v>
      </c>
      <c r="M154" s="14">
        <f t="shared" si="15"/>
        <v>25.44</v>
      </c>
      <c r="N154" s="39">
        <v>22</v>
      </c>
      <c r="O154" s="8">
        <f t="shared" si="16"/>
        <v>88</v>
      </c>
      <c r="P154" s="10">
        <f t="shared" si="17"/>
        <v>11</v>
      </c>
      <c r="Q154" s="10">
        <f t="shared" si="18"/>
        <v>128.22</v>
      </c>
      <c r="R154" s="11"/>
      <c r="S154" s="11"/>
      <c r="T154" s="10">
        <f t="shared" si="19"/>
        <v>0</v>
      </c>
      <c r="U154" s="10">
        <f t="shared" si="20"/>
        <v>128.22</v>
      </c>
      <c r="V154" s="12">
        <v>148</v>
      </c>
      <c r="W154" s="1"/>
    </row>
    <row r="155" spans="1:23" ht="18.75" customHeight="1" x14ac:dyDescent="0.25">
      <c r="A155" s="2" t="s">
        <v>376</v>
      </c>
      <c r="B155" s="3" t="s">
        <v>382</v>
      </c>
      <c r="C155" s="4">
        <v>1102017678</v>
      </c>
      <c r="D155" s="4" t="s">
        <v>14</v>
      </c>
      <c r="E155" s="4">
        <v>59600049</v>
      </c>
      <c r="F155" s="4">
        <v>2</v>
      </c>
      <c r="G155" s="5">
        <v>2900347134</v>
      </c>
      <c r="H155" s="18" t="s">
        <v>164</v>
      </c>
      <c r="I155" s="7">
        <v>1</v>
      </c>
      <c r="J155" s="8">
        <v>504</v>
      </c>
      <c r="K155" s="8">
        <f t="shared" si="14"/>
        <v>3.78</v>
      </c>
      <c r="L155" s="9">
        <v>2</v>
      </c>
      <c r="M155" s="14">
        <f t="shared" si="15"/>
        <v>6.36</v>
      </c>
      <c r="N155" s="39">
        <v>22</v>
      </c>
      <c r="O155" s="8">
        <f t="shared" si="16"/>
        <v>88</v>
      </c>
      <c r="P155" s="10">
        <f t="shared" si="17"/>
        <v>11</v>
      </c>
      <c r="Q155" s="10">
        <f t="shared" si="18"/>
        <v>109.14</v>
      </c>
      <c r="R155" s="11"/>
      <c r="S155" s="11"/>
      <c r="T155" s="10">
        <f t="shared" si="19"/>
        <v>0</v>
      </c>
      <c r="U155" s="10">
        <f t="shared" si="20"/>
        <v>109.14</v>
      </c>
      <c r="V155" s="12">
        <v>149</v>
      </c>
      <c r="W155" s="1"/>
    </row>
    <row r="156" spans="1:23" ht="18.75" customHeight="1" x14ac:dyDescent="0.25">
      <c r="A156" s="2" t="s">
        <v>379</v>
      </c>
      <c r="B156" s="3" t="s">
        <v>384</v>
      </c>
      <c r="C156" s="4">
        <v>1716237555</v>
      </c>
      <c r="D156" s="4" t="s">
        <v>14</v>
      </c>
      <c r="E156" s="4">
        <v>59600049</v>
      </c>
      <c r="F156" s="4">
        <v>2</v>
      </c>
      <c r="G156" s="5">
        <v>2900673315</v>
      </c>
      <c r="H156" s="18" t="s">
        <v>47</v>
      </c>
      <c r="I156" s="7">
        <v>1</v>
      </c>
      <c r="J156" s="8">
        <v>672</v>
      </c>
      <c r="K156" s="8">
        <f t="shared" si="14"/>
        <v>5.04</v>
      </c>
      <c r="L156" s="9">
        <v>2</v>
      </c>
      <c r="M156" s="14">
        <f t="shared" si="15"/>
        <v>6.36</v>
      </c>
      <c r="N156" s="39">
        <v>22</v>
      </c>
      <c r="O156" s="8">
        <f t="shared" si="16"/>
        <v>88</v>
      </c>
      <c r="P156" s="10">
        <f t="shared" si="17"/>
        <v>11</v>
      </c>
      <c r="Q156" s="10">
        <f t="shared" si="18"/>
        <v>110.4</v>
      </c>
      <c r="R156" s="11"/>
      <c r="S156" s="11"/>
      <c r="T156" s="10">
        <f t="shared" si="19"/>
        <v>0</v>
      </c>
      <c r="U156" s="10">
        <f t="shared" si="20"/>
        <v>110.4</v>
      </c>
      <c r="V156" s="12">
        <v>150</v>
      </c>
      <c r="W156" s="1"/>
    </row>
    <row r="157" spans="1:23" ht="18.75" customHeight="1" x14ac:dyDescent="0.25">
      <c r="A157" s="2" t="s">
        <v>381</v>
      </c>
      <c r="B157" s="3" t="s">
        <v>386</v>
      </c>
      <c r="C157" s="4" t="s">
        <v>387</v>
      </c>
      <c r="D157" s="4" t="s">
        <v>14</v>
      </c>
      <c r="E157" s="4">
        <v>59600049</v>
      </c>
      <c r="F157" s="4">
        <v>2</v>
      </c>
      <c r="G157" s="5">
        <v>2900800766</v>
      </c>
      <c r="H157" s="18" t="s">
        <v>70</v>
      </c>
      <c r="I157" s="7">
        <v>1</v>
      </c>
      <c r="J157" s="8">
        <v>504</v>
      </c>
      <c r="K157" s="8">
        <f t="shared" si="14"/>
        <v>3.78</v>
      </c>
      <c r="L157" s="9">
        <v>0</v>
      </c>
      <c r="M157" s="14">
        <f t="shared" si="15"/>
        <v>0</v>
      </c>
      <c r="N157" s="39">
        <v>22</v>
      </c>
      <c r="O157" s="8">
        <f t="shared" si="16"/>
        <v>88</v>
      </c>
      <c r="P157" s="10">
        <f t="shared" si="17"/>
        <v>11</v>
      </c>
      <c r="Q157" s="10">
        <f t="shared" si="18"/>
        <v>102.78</v>
      </c>
      <c r="R157" s="11"/>
      <c r="S157" s="11"/>
      <c r="T157" s="10">
        <f t="shared" si="19"/>
        <v>0</v>
      </c>
      <c r="U157" s="10">
        <f t="shared" si="20"/>
        <v>102.78</v>
      </c>
      <c r="V157" s="12">
        <v>151</v>
      </c>
      <c r="W157" s="1"/>
    </row>
    <row r="158" spans="1:23" ht="18.75" customHeight="1" x14ac:dyDescent="0.25">
      <c r="A158" s="2" t="s">
        <v>383</v>
      </c>
      <c r="B158" s="3" t="s">
        <v>389</v>
      </c>
      <c r="C158" s="4" t="s">
        <v>390</v>
      </c>
      <c r="D158" s="4" t="s">
        <v>14</v>
      </c>
      <c r="E158" s="4">
        <v>59600049</v>
      </c>
      <c r="F158" s="4">
        <v>2</v>
      </c>
      <c r="G158" s="5">
        <v>2900247618</v>
      </c>
      <c r="H158" s="18" t="s">
        <v>127</v>
      </c>
      <c r="I158" s="7">
        <v>1</v>
      </c>
      <c r="J158" s="8">
        <v>672</v>
      </c>
      <c r="K158" s="8">
        <f t="shared" si="14"/>
        <v>5.04</v>
      </c>
      <c r="L158" s="9">
        <v>0</v>
      </c>
      <c r="M158" s="14">
        <f t="shared" si="15"/>
        <v>0</v>
      </c>
      <c r="N158" s="39">
        <v>22</v>
      </c>
      <c r="O158" s="8">
        <f t="shared" si="16"/>
        <v>88</v>
      </c>
      <c r="P158" s="10">
        <f t="shared" si="17"/>
        <v>11</v>
      </c>
      <c r="Q158" s="10">
        <f t="shared" si="18"/>
        <v>104.04</v>
      </c>
      <c r="R158" s="11"/>
      <c r="S158" s="11"/>
      <c r="T158" s="10">
        <f t="shared" si="19"/>
        <v>0</v>
      </c>
      <c r="U158" s="10">
        <f t="shared" si="20"/>
        <v>104.04</v>
      </c>
      <c r="V158" s="12">
        <v>152</v>
      </c>
      <c r="W158" s="1"/>
    </row>
    <row r="159" spans="1:23" ht="18.75" customHeight="1" x14ac:dyDescent="0.25">
      <c r="A159" s="2" t="s">
        <v>385</v>
      </c>
      <c r="B159" s="3" t="s">
        <v>392</v>
      </c>
      <c r="C159" s="4">
        <v>1103407647</v>
      </c>
      <c r="D159" s="4" t="s">
        <v>14</v>
      </c>
      <c r="E159" s="4">
        <v>59600049</v>
      </c>
      <c r="F159" s="4">
        <v>2</v>
      </c>
      <c r="G159" s="5">
        <v>2900681963</v>
      </c>
      <c r="H159" s="18" t="s">
        <v>15</v>
      </c>
      <c r="I159" s="7">
        <v>1</v>
      </c>
      <c r="J159" s="8">
        <v>504</v>
      </c>
      <c r="K159" s="8">
        <f t="shared" si="14"/>
        <v>3.78</v>
      </c>
      <c r="L159" s="9">
        <v>0</v>
      </c>
      <c r="M159" s="14">
        <f t="shared" si="15"/>
        <v>0</v>
      </c>
      <c r="N159" s="39">
        <v>22</v>
      </c>
      <c r="O159" s="8">
        <f t="shared" si="16"/>
        <v>88</v>
      </c>
      <c r="P159" s="10">
        <f t="shared" si="17"/>
        <v>11</v>
      </c>
      <c r="Q159" s="10">
        <f t="shared" si="18"/>
        <v>102.78</v>
      </c>
      <c r="R159" s="11"/>
      <c r="S159" s="11"/>
      <c r="T159" s="10">
        <f t="shared" si="19"/>
        <v>0</v>
      </c>
      <c r="U159" s="10">
        <f t="shared" si="20"/>
        <v>102.78</v>
      </c>
      <c r="V159" s="12">
        <v>153</v>
      </c>
      <c r="W159" s="1"/>
    </row>
    <row r="160" spans="1:23" ht="18.75" customHeight="1" x14ac:dyDescent="0.25">
      <c r="A160" s="2" t="s">
        <v>388</v>
      </c>
      <c r="B160" s="3" t="s">
        <v>394</v>
      </c>
      <c r="C160" s="4">
        <v>1101574380</v>
      </c>
      <c r="D160" s="4" t="s">
        <v>14</v>
      </c>
      <c r="E160" s="4">
        <v>59600049</v>
      </c>
      <c r="F160" s="4">
        <v>2</v>
      </c>
      <c r="G160" s="5">
        <v>2900475762</v>
      </c>
      <c r="H160" s="18" t="s">
        <v>100</v>
      </c>
      <c r="I160" s="7">
        <v>1</v>
      </c>
      <c r="J160" s="8">
        <v>554</v>
      </c>
      <c r="K160" s="8">
        <f t="shared" si="14"/>
        <v>4.16</v>
      </c>
      <c r="L160" s="9">
        <v>2</v>
      </c>
      <c r="M160" s="14">
        <f t="shared" si="15"/>
        <v>6.36</v>
      </c>
      <c r="N160" s="39">
        <v>22</v>
      </c>
      <c r="O160" s="8">
        <f t="shared" si="16"/>
        <v>88</v>
      </c>
      <c r="P160" s="10">
        <f t="shared" si="17"/>
        <v>11</v>
      </c>
      <c r="Q160" s="10">
        <f t="shared" si="18"/>
        <v>109.52</v>
      </c>
      <c r="R160" s="11"/>
      <c r="S160" s="11"/>
      <c r="T160" s="10">
        <f t="shared" si="19"/>
        <v>0</v>
      </c>
      <c r="U160" s="10">
        <f t="shared" si="20"/>
        <v>109.52</v>
      </c>
      <c r="V160" s="12">
        <v>154</v>
      </c>
      <c r="W160" s="1"/>
    </row>
    <row r="161" spans="1:23" ht="18.75" customHeight="1" x14ac:dyDescent="0.25">
      <c r="A161" s="2" t="s">
        <v>391</v>
      </c>
      <c r="B161" s="3" t="s">
        <v>396</v>
      </c>
      <c r="C161" s="4">
        <v>1104448806</v>
      </c>
      <c r="D161" s="4" t="s">
        <v>14</v>
      </c>
      <c r="E161" s="4">
        <v>59600049</v>
      </c>
      <c r="F161" s="4">
        <v>2</v>
      </c>
      <c r="G161" s="5">
        <v>2900522555</v>
      </c>
      <c r="H161" s="18" t="s">
        <v>21</v>
      </c>
      <c r="I161" s="7">
        <v>1</v>
      </c>
      <c r="J161" s="8">
        <v>504</v>
      </c>
      <c r="K161" s="8">
        <f t="shared" si="14"/>
        <v>3.78</v>
      </c>
      <c r="L161" s="9">
        <v>0</v>
      </c>
      <c r="M161" s="14">
        <f t="shared" si="15"/>
        <v>0</v>
      </c>
      <c r="N161" s="39">
        <v>22</v>
      </c>
      <c r="O161" s="8">
        <f t="shared" si="16"/>
        <v>88</v>
      </c>
      <c r="P161" s="10">
        <f t="shared" si="17"/>
        <v>11</v>
      </c>
      <c r="Q161" s="10">
        <f t="shared" si="18"/>
        <v>102.78</v>
      </c>
      <c r="R161" s="11"/>
      <c r="S161" s="11"/>
      <c r="T161" s="10">
        <f t="shared" si="19"/>
        <v>0</v>
      </c>
      <c r="U161" s="10">
        <f t="shared" si="20"/>
        <v>102.78</v>
      </c>
      <c r="V161" s="12">
        <v>155</v>
      </c>
      <c r="W161" s="1"/>
    </row>
    <row r="162" spans="1:23" ht="18.75" customHeight="1" x14ac:dyDescent="0.25">
      <c r="A162" s="2" t="s">
        <v>393</v>
      </c>
      <c r="B162" s="3" t="s">
        <v>398</v>
      </c>
      <c r="C162" s="4">
        <v>1102982905</v>
      </c>
      <c r="D162" s="4" t="s">
        <v>14</v>
      </c>
      <c r="E162" s="4">
        <v>59600049</v>
      </c>
      <c r="F162" s="4">
        <v>2</v>
      </c>
      <c r="G162" s="5">
        <v>2101070965</v>
      </c>
      <c r="H162" s="18" t="s">
        <v>50</v>
      </c>
      <c r="I162" s="7">
        <v>1</v>
      </c>
      <c r="J162" s="8">
        <v>504</v>
      </c>
      <c r="K162" s="8">
        <f t="shared" si="14"/>
        <v>3.78</v>
      </c>
      <c r="L162" s="9">
        <v>3</v>
      </c>
      <c r="M162" s="14">
        <f t="shared" si="15"/>
        <v>9.5399999999999991</v>
      </c>
      <c r="N162" s="39">
        <v>22</v>
      </c>
      <c r="O162" s="8">
        <f t="shared" si="16"/>
        <v>88</v>
      </c>
      <c r="P162" s="10">
        <f t="shared" si="17"/>
        <v>11</v>
      </c>
      <c r="Q162" s="10">
        <f t="shared" si="18"/>
        <v>112.32</v>
      </c>
      <c r="R162" s="11"/>
      <c r="S162" s="11"/>
      <c r="T162" s="10">
        <f t="shared" si="19"/>
        <v>0</v>
      </c>
      <c r="U162" s="10">
        <f t="shared" si="20"/>
        <v>112.32</v>
      </c>
      <c r="V162" s="12">
        <v>156</v>
      </c>
      <c r="W162" s="1"/>
    </row>
    <row r="163" spans="1:23" ht="18.75" customHeight="1" x14ac:dyDescent="0.25">
      <c r="A163" s="2" t="s">
        <v>395</v>
      </c>
      <c r="B163" s="3" t="s">
        <v>400</v>
      </c>
      <c r="C163" s="4">
        <v>1103336325</v>
      </c>
      <c r="D163" s="4" t="s">
        <v>14</v>
      </c>
      <c r="E163" s="4">
        <v>59600049</v>
      </c>
      <c r="F163" s="4">
        <v>2</v>
      </c>
      <c r="G163" s="5">
        <v>2900368438</v>
      </c>
      <c r="H163" s="18" t="s">
        <v>304</v>
      </c>
      <c r="I163" s="7">
        <v>1</v>
      </c>
      <c r="J163" s="8">
        <v>672</v>
      </c>
      <c r="K163" s="8">
        <f t="shared" si="14"/>
        <v>5.04</v>
      </c>
      <c r="L163" s="9">
        <v>0</v>
      </c>
      <c r="M163" s="14">
        <f t="shared" si="15"/>
        <v>0</v>
      </c>
      <c r="N163" s="39">
        <v>22</v>
      </c>
      <c r="O163" s="8">
        <f t="shared" si="16"/>
        <v>88</v>
      </c>
      <c r="P163" s="10">
        <f t="shared" si="17"/>
        <v>11</v>
      </c>
      <c r="Q163" s="10">
        <f t="shared" si="18"/>
        <v>104.04</v>
      </c>
      <c r="R163" s="11"/>
      <c r="S163" s="11"/>
      <c r="T163" s="10">
        <f t="shared" si="19"/>
        <v>0</v>
      </c>
      <c r="U163" s="10">
        <f t="shared" si="20"/>
        <v>104.04</v>
      </c>
      <c r="V163" s="12">
        <v>157</v>
      </c>
      <c r="W163" s="1"/>
    </row>
    <row r="164" spans="1:23" ht="18.75" customHeight="1" x14ac:dyDescent="0.25">
      <c r="A164" s="2" t="s">
        <v>397</v>
      </c>
      <c r="B164" s="3" t="s">
        <v>402</v>
      </c>
      <c r="C164" s="4" t="s">
        <v>403</v>
      </c>
      <c r="D164" s="4" t="s">
        <v>14</v>
      </c>
      <c r="E164" s="4">
        <v>59600049</v>
      </c>
      <c r="F164" s="4">
        <v>2</v>
      </c>
      <c r="G164" s="5">
        <v>2900325643</v>
      </c>
      <c r="H164" s="18" t="s">
        <v>304</v>
      </c>
      <c r="I164" s="7">
        <v>1</v>
      </c>
      <c r="J164" s="8">
        <v>672</v>
      </c>
      <c r="K164" s="8">
        <f t="shared" si="14"/>
        <v>5.04</v>
      </c>
      <c r="L164" s="9">
        <v>0</v>
      </c>
      <c r="M164" s="14">
        <f t="shared" si="15"/>
        <v>0</v>
      </c>
      <c r="N164" s="39">
        <v>9</v>
      </c>
      <c r="O164" s="8">
        <f t="shared" si="16"/>
        <v>36</v>
      </c>
      <c r="P164" s="10">
        <f t="shared" si="17"/>
        <v>4.5</v>
      </c>
      <c r="Q164" s="10">
        <f t="shared" si="18"/>
        <v>45.54</v>
      </c>
      <c r="R164" s="11"/>
      <c r="S164" s="11"/>
      <c r="T164" s="10">
        <f t="shared" si="19"/>
        <v>0</v>
      </c>
      <c r="U164" s="10">
        <f t="shared" si="20"/>
        <v>45.54</v>
      </c>
      <c r="V164" s="12">
        <v>158</v>
      </c>
      <c r="W164" s="1"/>
    </row>
    <row r="165" spans="1:23" ht="18.75" customHeight="1" x14ac:dyDescent="0.25">
      <c r="A165" s="2" t="s">
        <v>399</v>
      </c>
      <c r="B165" s="3" t="s">
        <v>405</v>
      </c>
      <c r="C165" s="4" t="s">
        <v>406</v>
      </c>
      <c r="D165" s="4" t="s">
        <v>25</v>
      </c>
      <c r="E165" s="4">
        <v>59700001</v>
      </c>
      <c r="F165" s="4">
        <v>2</v>
      </c>
      <c r="G165" s="5" t="s">
        <v>407</v>
      </c>
      <c r="H165" s="18" t="s">
        <v>70</v>
      </c>
      <c r="I165" s="7">
        <v>1</v>
      </c>
      <c r="J165" s="8">
        <v>504</v>
      </c>
      <c r="K165" s="8">
        <f t="shared" si="14"/>
        <v>3.78</v>
      </c>
      <c r="L165" s="9">
        <v>0</v>
      </c>
      <c r="M165" s="14">
        <f t="shared" si="15"/>
        <v>0</v>
      </c>
      <c r="N165" s="39">
        <v>22</v>
      </c>
      <c r="O165" s="8">
        <f t="shared" si="16"/>
        <v>88</v>
      </c>
      <c r="P165" s="10">
        <f t="shared" si="17"/>
        <v>11</v>
      </c>
      <c r="Q165" s="10">
        <f t="shared" si="18"/>
        <v>102.78</v>
      </c>
      <c r="R165" s="11"/>
      <c r="S165" s="11"/>
      <c r="T165" s="10">
        <f t="shared" si="19"/>
        <v>0</v>
      </c>
      <c r="U165" s="10">
        <f t="shared" si="20"/>
        <v>102.78</v>
      </c>
      <c r="V165" s="12">
        <v>159</v>
      </c>
      <c r="W165" s="1"/>
    </row>
    <row r="166" spans="1:23" ht="18.75" customHeight="1" x14ac:dyDescent="0.25">
      <c r="A166" s="2" t="s">
        <v>401</v>
      </c>
      <c r="B166" s="3" t="s">
        <v>409</v>
      </c>
      <c r="C166" s="4">
        <v>1100425642</v>
      </c>
      <c r="D166" s="4" t="s">
        <v>14</v>
      </c>
      <c r="E166" s="4">
        <v>59600049</v>
      </c>
      <c r="F166" s="4">
        <v>2</v>
      </c>
      <c r="G166" s="5">
        <v>2900037997</v>
      </c>
      <c r="H166" s="18" t="s">
        <v>56</v>
      </c>
      <c r="I166" s="7">
        <v>1</v>
      </c>
      <c r="J166" s="8">
        <v>504</v>
      </c>
      <c r="K166" s="8">
        <f t="shared" si="14"/>
        <v>3.78</v>
      </c>
      <c r="L166" s="9">
        <v>0</v>
      </c>
      <c r="M166" s="14">
        <f t="shared" si="15"/>
        <v>0</v>
      </c>
      <c r="N166" s="39">
        <v>7</v>
      </c>
      <c r="O166" s="8">
        <f t="shared" si="16"/>
        <v>28</v>
      </c>
      <c r="P166" s="10">
        <f t="shared" si="17"/>
        <v>3.5</v>
      </c>
      <c r="Q166" s="10">
        <f t="shared" si="18"/>
        <v>35.28</v>
      </c>
      <c r="R166" s="11"/>
      <c r="S166" s="11"/>
      <c r="T166" s="10">
        <f t="shared" si="19"/>
        <v>0</v>
      </c>
      <c r="U166" s="10">
        <f t="shared" si="20"/>
        <v>35.28</v>
      </c>
      <c r="V166" s="12">
        <v>160</v>
      </c>
      <c r="W166" s="1"/>
    </row>
    <row r="167" spans="1:23" ht="18.75" customHeight="1" x14ac:dyDescent="0.25">
      <c r="A167" s="2" t="s">
        <v>404</v>
      </c>
      <c r="B167" s="3" t="s">
        <v>411</v>
      </c>
      <c r="C167" s="4">
        <v>1104075435</v>
      </c>
      <c r="D167" s="4" t="s">
        <v>14</v>
      </c>
      <c r="E167" s="4">
        <v>59600049</v>
      </c>
      <c r="F167" s="4">
        <v>2</v>
      </c>
      <c r="G167" s="5">
        <v>2900518368</v>
      </c>
      <c r="H167" s="18" t="s">
        <v>120</v>
      </c>
      <c r="I167" s="7">
        <v>1</v>
      </c>
      <c r="J167" s="8">
        <v>672</v>
      </c>
      <c r="K167" s="8">
        <f t="shared" si="14"/>
        <v>5.04</v>
      </c>
      <c r="L167" s="9">
        <v>2</v>
      </c>
      <c r="M167" s="14">
        <f t="shared" si="15"/>
        <v>6.36</v>
      </c>
      <c r="N167" s="39">
        <v>22</v>
      </c>
      <c r="O167" s="8">
        <f t="shared" si="16"/>
        <v>88</v>
      </c>
      <c r="P167" s="10">
        <f t="shared" si="17"/>
        <v>11</v>
      </c>
      <c r="Q167" s="10">
        <f t="shared" si="18"/>
        <v>110.4</v>
      </c>
      <c r="R167" s="11"/>
      <c r="S167" s="11"/>
      <c r="T167" s="10">
        <f t="shared" si="19"/>
        <v>0</v>
      </c>
      <c r="U167" s="10">
        <f t="shared" si="20"/>
        <v>110.4</v>
      </c>
      <c r="V167" s="12">
        <v>161</v>
      </c>
      <c r="W167" s="1"/>
    </row>
    <row r="168" spans="1:23" ht="18.75" customHeight="1" x14ac:dyDescent="0.25">
      <c r="A168" s="2" t="s">
        <v>408</v>
      </c>
      <c r="B168" s="3" t="s">
        <v>589</v>
      </c>
      <c r="C168" s="4">
        <v>1101798666</v>
      </c>
      <c r="D168" s="4" t="s">
        <v>14</v>
      </c>
      <c r="E168" s="4">
        <v>59600049</v>
      </c>
      <c r="F168" s="4">
        <v>2</v>
      </c>
      <c r="G168" s="5">
        <v>2900083387</v>
      </c>
      <c r="H168" s="18" t="s">
        <v>413</v>
      </c>
      <c r="I168" s="7">
        <v>1</v>
      </c>
      <c r="J168" s="8">
        <v>962.13</v>
      </c>
      <c r="K168" s="8">
        <f t="shared" si="14"/>
        <v>7.22</v>
      </c>
      <c r="L168" s="9">
        <v>0</v>
      </c>
      <c r="M168" s="14">
        <f t="shared" si="15"/>
        <v>0</v>
      </c>
      <c r="N168" s="39">
        <v>22</v>
      </c>
      <c r="O168" s="8">
        <f t="shared" si="16"/>
        <v>88</v>
      </c>
      <c r="P168" s="10">
        <f t="shared" si="17"/>
        <v>11</v>
      </c>
      <c r="Q168" s="10">
        <f t="shared" si="18"/>
        <v>106.22</v>
      </c>
      <c r="R168" s="11"/>
      <c r="S168" s="11"/>
      <c r="T168" s="10">
        <f t="shared" si="19"/>
        <v>0</v>
      </c>
      <c r="U168" s="10">
        <f t="shared" si="20"/>
        <v>106.22</v>
      </c>
      <c r="V168" s="12">
        <v>162</v>
      </c>
      <c r="W168" s="1"/>
    </row>
    <row r="169" spans="1:23" ht="18.75" customHeight="1" x14ac:dyDescent="0.25">
      <c r="A169" s="2" t="s">
        <v>410</v>
      </c>
      <c r="B169" s="3" t="s">
        <v>415</v>
      </c>
      <c r="C169" s="4">
        <v>1103329247</v>
      </c>
      <c r="D169" s="4" t="s">
        <v>14</v>
      </c>
      <c r="E169" s="4">
        <v>59600049</v>
      </c>
      <c r="F169" s="4">
        <v>2</v>
      </c>
      <c r="G169" s="5">
        <v>2900501881</v>
      </c>
      <c r="H169" s="18" t="s">
        <v>34</v>
      </c>
      <c r="I169" s="7">
        <v>1</v>
      </c>
      <c r="J169" s="8">
        <v>774</v>
      </c>
      <c r="K169" s="8">
        <f t="shared" si="14"/>
        <v>5.81</v>
      </c>
      <c r="L169" s="9">
        <v>2</v>
      </c>
      <c r="M169" s="14">
        <f t="shared" si="15"/>
        <v>6.36</v>
      </c>
      <c r="N169" s="39">
        <v>22</v>
      </c>
      <c r="O169" s="8">
        <f t="shared" si="16"/>
        <v>88</v>
      </c>
      <c r="P169" s="10">
        <f t="shared" si="17"/>
        <v>11</v>
      </c>
      <c r="Q169" s="10">
        <f t="shared" si="18"/>
        <v>111.17</v>
      </c>
      <c r="R169" s="11"/>
      <c r="S169" s="11"/>
      <c r="T169" s="10">
        <f t="shared" si="19"/>
        <v>0</v>
      </c>
      <c r="U169" s="10">
        <f t="shared" si="20"/>
        <v>111.17</v>
      </c>
      <c r="V169" s="12">
        <v>163</v>
      </c>
      <c r="W169" s="1"/>
    </row>
    <row r="170" spans="1:23" ht="18.75" customHeight="1" x14ac:dyDescent="0.25">
      <c r="A170" s="2" t="s">
        <v>412</v>
      </c>
      <c r="B170" s="3" t="s">
        <v>417</v>
      </c>
      <c r="C170" s="4">
        <v>1102131099</v>
      </c>
      <c r="D170" s="4" t="s">
        <v>14</v>
      </c>
      <c r="E170" s="4">
        <v>59600049</v>
      </c>
      <c r="F170" s="4">
        <v>2</v>
      </c>
      <c r="G170" s="5">
        <v>2900082909</v>
      </c>
      <c r="H170" s="18" t="s">
        <v>120</v>
      </c>
      <c r="I170" s="7">
        <v>1</v>
      </c>
      <c r="J170" s="8">
        <v>821.6</v>
      </c>
      <c r="K170" s="8">
        <f t="shared" si="14"/>
        <v>6.16</v>
      </c>
      <c r="L170" s="9">
        <v>0</v>
      </c>
      <c r="M170" s="14">
        <f t="shared" si="15"/>
        <v>0</v>
      </c>
      <c r="N170" s="39">
        <v>22</v>
      </c>
      <c r="O170" s="8">
        <f t="shared" si="16"/>
        <v>88</v>
      </c>
      <c r="P170" s="10">
        <f t="shared" si="17"/>
        <v>11</v>
      </c>
      <c r="Q170" s="10">
        <f t="shared" si="18"/>
        <v>105.16</v>
      </c>
      <c r="R170" s="11"/>
      <c r="S170" s="11"/>
      <c r="T170" s="10">
        <f t="shared" si="19"/>
        <v>0</v>
      </c>
      <c r="U170" s="10">
        <f t="shared" si="20"/>
        <v>105.16</v>
      </c>
      <c r="V170" s="12">
        <v>164</v>
      </c>
      <c r="W170" s="1"/>
    </row>
    <row r="171" spans="1:23" ht="18.75" customHeight="1" x14ac:dyDescent="0.25">
      <c r="A171" s="2" t="s">
        <v>414</v>
      </c>
      <c r="B171" s="3" t="s">
        <v>419</v>
      </c>
      <c r="C171" s="4">
        <v>1104601867</v>
      </c>
      <c r="D171" s="4" t="s">
        <v>14</v>
      </c>
      <c r="E171" s="4">
        <v>59600049</v>
      </c>
      <c r="F171" s="4">
        <v>2</v>
      </c>
      <c r="G171" s="5">
        <v>2900815768</v>
      </c>
      <c r="H171" s="18" t="s">
        <v>37</v>
      </c>
      <c r="I171" s="7">
        <v>1</v>
      </c>
      <c r="J171" s="8">
        <v>504</v>
      </c>
      <c r="K171" s="8">
        <f t="shared" si="14"/>
        <v>3.78</v>
      </c>
      <c r="L171" s="9">
        <v>0</v>
      </c>
      <c r="M171" s="14">
        <f t="shared" si="15"/>
        <v>0</v>
      </c>
      <c r="N171" s="39">
        <v>22</v>
      </c>
      <c r="O171" s="8">
        <f t="shared" si="16"/>
        <v>88</v>
      </c>
      <c r="P171" s="10">
        <f t="shared" si="17"/>
        <v>11</v>
      </c>
      <c r="Q171" s="10">
        <f t="shared" si="18"/>
        <v>102.78</v>
      </c>
      <c r="R171" s="11"/>
      <c r="S171" s="11"/>
      <c r="T171" s="10">
        <f t="shared" si="19"/>
        <v>0</v>
      </c>
      <c r="U171" s="10">
        <f t="shared" si="20"/>
        <v>102.78</v>
      </c>
      <c r="V171" s="12">
        <v>165</v>
      </c>
      <c r="W171" s="1"/>
    </row>
    <row r="172" spans="1:23" ht="18.75" customHeight="1" x14ac:dyDescent="0.25">
      <c r="A172" s="2" t="s">
        <v>416</v>
      </c>
      <c r="B172" s="3" t="s">
        <v>421</v>
      </c>
      <c r="C172" s="4">
        <v>1102863824</v>
      </c>
      <c r="D172" s="4" t="s">
        <v>14</v>
      </c>
      <c r="E172" s="4">
        <v>59600049</v>
      </c>
      <c r="F172" s="4">
        <v>2</v>
      </c>
      <c r="G172" s="5">
        <v>2900520974</v>
      </c>
      <c r="H172" s="18" t="s">
        <v>103</v>
      </c>
      <c r="I172" s="7">
        <v>1</v>
      </c>
      <c r="J172" s="8">
        <v>554</v>
      </c>
      <c r="K172" s="8">
        <f t="shared" si="14"/>
        <v>4.16</v>
      </c>
      <c r="L172" s="9">
        <v>0</v>
      </c>
      <c r="M172" s="14">
        <f t="shared" si="15"/>
        <v>0</v>
      </c>
      <c r="N172" s="39">
        <v>22</v>
      </c>
      <c r="O172" s="8">
        <f t="shared" si="16"/>
        <v>88</v>
      </c>
      <c r="P172" s="10">
        <f t="shared" si="17"/>
        <v>11</v>
      </c>
      <c r="Q172" s="10">
        <f t="shared" si="18"/>
        <v>103.16</v>
      </c>
      <c r="R172" s="11"/>
      <c r="S172" s="11"/>
      <c r="T172" s="10">
        <f t="shared" si="19"/>
        <v>0</v>
      </c>
      <c r="U172" s="10">
        <f t="shared" si="20"/>
        <v>103.16</v>
      </c>
      <c r="V172" s="12">
        <v>166</v>
      </c>
      <c r="W172" s="1"/>
    </row>
    <row r="173" spans="1:23" ht="18.75" customHeight="1" x14ac:dyDescent="0.25">
      <c r="A173" s="2" t="s">
        <v>418</v>
      </c>
      <c r="B173" s="3" t="s">
        <v>423</v>
      </c>
      <c r="C173" s="4">
        <v>1103148951</v>
      </c>
      <c r="D173" s="4" t="s">
        <v>14</v>
      </c>
      <c r="E173" s="4">
        <v>59600049</v>
      </c>
      <c r="F173" s="4">
        <v>2</v>
      </c>
      <c r="G173" s="5">
        <v>2900523132</v>
      </c>
      <c r="H173" s="18" t="s">
        <v>424</v>
      </c>
      <c r="I173" s="7">
        <v>1</v>
      </c>
      <c r="J173" s="8">
        <v>504</v>
      </c>
      <c r="K173" s="8">
        <f t="shared" si="14"/>
        <v>3.78</v>
      </c>
      <c r="L173" s="9">
        <v>0</v>
      </c>
      <c r="M173" s="14">
        <f t="shared" si="15"/>
        <v>0</v>
      </c>
      <c r="N173" s="39">
        <v>22</v>
      </c>
      <c r="O173" s="8">
        <f t="shared" si="16"/>
        <v>88</v>
      </c>
      <c r="P173" s="10">
        <f t="shared" si="17"/>
        <v>11</v>
      </c>
      <c r="Q173" s="10">
        <f t="shared" si="18"/>
        <v>102.78</v>
      </c>
      <c r="R173" s="11"/>
      <c r="S173" s="11"/>
      <c r="T173" s="10">
        <f t="shared" si="19"/>
        <v>0</v>
      </c>
      <c r="U173" s="10">
        <f t="shared" si="20"/>
        <v>102.78</v>
      </c>
      <c r="V173" s="12">
        <v>167</v>
      </c>
      <c r="W173" s="1"/>
    </row>
    <row r="174" spans="1:23" ht="18.75" customHeight="1" x14ac:dyDescent="0.25">
      <c r="A174" s="2" t="s">
        <v>420</v>
      </c>
      <c r="B174" s="3" t="s">
        <v>426</v>
      </c>
      <c r="C174" s="4">
        <v>1103653786</v>
      </c>
      <c r="D174" s="4" t="s">
        <v>14</v>
      </c>
      <c r="E174" s="4">
        <v>59600049</v>
      </c>
      <c r="F174" s="4">
        <v>2</v>
      </c>
      <c r="G174" s="5">
        <v>2900403802</v>
      </c>
      <c r="H174" s="18" t="s">
        <v>18</v>
      </c>
      <c r="I174" s="7">
        <v>1</v>
      </c>
      <c r="J174" s="8">
        <v>672</v>
      </c>
      <c r="K174" s="8">
        <f t="shared" si="14"/>
        <v>5.04</v>
      </c>
      <c r="L174" s="9">
        <v>1</v>
      </c>
      <c r="M174" s="14">
        <f t="shared" si="15"/>
        <v>3.18</v>
      </c>
      <c r="N174" s="39">
        <v>22</v>
      </c>
      <c r="O174" s="8">
        <f t="shared" si="16"/>
        <v>88</v>
      </c>
      <c r="P174" s="10">
        <f t="shared" si="17"/>
        <v>11</v>
      </c>
      <c r="Q174" s="10">
        <f t="shared" si="18"/>
        <v>107.22</v>
      </c>
      <c r="R174" s="11"/>
      <c r="S174" s="11"/>
      <c r="T174" s="10">
        <f t="shared" si="19"/>
        <v>0</v>
      </c>
      <c r="U174" s="10">
        <f t="shared" si="20"/>
        <v>107.22</v>
      </c>
      <c r="V174" s="12">
        <v>168</v>
      </c>
      <c r="W174" s="1"/>
    </row>
    <row r="175" spans="1:23" ht="18.75" customHeight="1" x14ac:dyDescent="0.25">
      <c r="A175" s="2" t="s">
        <v>422</v>
      </c>
      <c r="B175" s="3" t="s">
        <v>428</v>
      </c>
      <c r="C175" s="4">
        <v>1101943494</v>
      </c>
      <c r="D175" s="4" t="s">
        <v>14</v>
      </c>
      <c r="E175" s="4">
        <v>59600049</v>
      </c>
      <c r="F175" s="4">
        <v>2</v>
      </c>
      <c r="G175" s="5">
        <v>2900406312</v>
      </c>
      <c r="H175" s="18" t="s">
        <v>53</v>
      </c>
      <c r="I175" s="7">
        <v>1</v>
      </c>
      <c r="J175" s="8">
        <v>520</v>
      </c>
      <c r="K175" s="8">
        <f t="shared" si="14"/>
        <v>3.9</v>
      </c>
      <c r="L175" s="9">
        <v>0</v>
      </c>
      <c r="M175" s="14">
        <f t="shared" si="15"/>
        <v>0</v>
      </c>
      <c r="N175" s="39">
        <v>22</v>
      </c>
      <c r="O175" s="8">
        <f t="shared" si="16"/>
        <v>88</v>
      </c>
      <c r="P175" s="10">
        <f t="shared" si="17"/>
        <v>11</v>
      </c>
      <c r="Q175" s="10">
        <f t="shared" si="18"/>
        <v>102.9</v>
      </c>
      <c r="R175" s="11"/>
      <c r="S175" s="11"/>
      <c r="T175" s="10">
        <f t="shared" si="19"/>
        <v>0</v>
      </c>
      <c r="U175" s="10">
        <f t="shared" si="20"/>
        <v>102.9</v>
      </c>
      <c r="V175" s="12">
        <v>169</v>
      </c>
      <c r="W175" s="1"/>
    </row>
    <row r="176" spans="1:23" ht="18.75" customHeight="1" x14ac:dyDescent="0.25">
      <c r="A176" s="2" t="s">
        <v>425</v>
      </c>
      <c r="B176" s="3" t="s">
        <v>430</v>
      </c>
      <c r="C176" s="4">
        <v>1102134960</v>
      </c>
      <c r="D176" s="4" t="s">
        <v>14</v>
      </c>
      <c r="E176" s="4">
        <v>59600049</v>
      </c>
      <c r="F176" s="4">
        <v>2</v>
      </c>
      <c r="G176" s="5">
        <v>2900868767</v>
      </c>
      <c r="H176" s="18" t="s">
        <v>431</v>
      </c>
      <c r="I176" s="7">
        <v>1</v>
      </c>
      <c r="J176" s="8">
        <v>672</v>
      </c>
      <c r="K176" s="8">
        <f t="shared" si="14"/>
        <v>5.04</v>
      </c>
      <c r="L176" s="9">
        <v>1</v>
      </c>
      <c r="M176" s="14">
        <f t="shared" si="15"/>
        <v>3.18</v>
      </c>
      <c r="N176" s="39">
        <v>18</v>
      </c>
      <c r="O176" s="8">
        <f t="shared" si="16"/>
        <v>72</v>
      </c>
      <c r="P176" s="10">
        <f t="shared" si="17"/>
        <v>9</v>
      </c>
      <c r="Q176" s="10">
        <f t="shared" si="18"/>
        <v>89.22</v>
      </c>
      <c r="R176" s="11"/>
      <c r="S176" s="11"/>
      <c r="T176" s="10">
        <f t="shared" si="19"/>
        <v>0</v>
      </c>
      <c r="U176" s="10">
        <f t="shared" si="20"/>
        <v>89.22</v>
      </c>
      <c r="V176" s="12">
        <v>170</v>
      </c>
      <c r="W176" s="1"/>
    </row>
    <row r="177" spans="1:23" ht="18.75" customHeight="1" x14ac:dyDescent="0.25">
      <c r="A177" s="2" t="s">
        <v>427</v>
      </c>
      <c r="B177" s="3" t="s">
        <v>433</v>
      </c>
      <c r="C177" s="4">
        <v>1101794897</v>
      </c>
      <c r="D177" s="4" t="s">
        <v>14</v>
      </c>
      <c r="E177" s="4">
        <v>59600049</v>
      </c>
      <c r="F177" s="4">
        <v>2</v>
      </c>
      <c r="G177" s="5">
        <v>2101037835</v>
      </c>
      <c r="H177" s="18" t="s">
        <v>434</v>
      </c>
      <c r="I177" s="7">
        <v>1</v>
      </c>
      <c r="J177" s="8">
        <v>851.19</v>
      </c>
      <c r="K177" s="8">
        <f t="shared" si="14"/>
        <v>6.38</v>
      </c>
      <c r="L177" s="9">
        <v>0</v>
      </c>
      <c r="M177" s="14">
        <f t="shared" si="15"/>
        <v>0</v>
      </c>
      <c r="N177" s="39">
        <v>21</v>
      </c>
      <c r="O177" s="8">
        <f t="shared" si="16"/>
        <v>84</v>
      </c>
      <c r="P177" s="10">
        <f t="shared" si="17"/>
        <v>10.5</v>
      </c>
      <c r="Q177" s="10">
        <f t="shared" si="18"/>
        <v>100.88</v>
      </c>
      <c r="R177" s="11"/>
      <c r="S177" s="11"/>
      <c r="T177" s="10">
        <f t="shared" si="19"/>
        <v>0</v>
      </c>
      <c r="U177" s="10">
        <f t="shared" si="20"/>
        <v>100.88</v>
      </c>
      <c r="V177" s="12">
        <v>171</v>
      </c>
      <c r="W177" s="1"/>
    </row>
    <row r="178" spans="1:23" ht="18.75" customHeight="1" x14ac:dyDescent="0.25">
      <c r="A178" s="2" t="s">
        <v>429</v>
      </c>
      <c r="B178" s="3" t="s">
        <v>436</v>
      </c>
      <c r="C178" s="4" t="s">
        <v>437</v>
      </c>
      <c r="D178" s="4" t="s">
        <v>14</v>
      </c>
      <c r="E178" s="4">
        <v>59600049</v>
      </c>
      <c r="F178" s="4">
        <v>2</v>
      </c>
      <c r="G178" s="5">
        <v>2900867551</v>
      </c>
      <c r="H178" s="18" t="s">
        <v>434</v>
      </c>
      <c r="I178" s="7">
        <v>1</v>
      </c>
      <c r="J178" s="8">
        <v>755</v>
      </c>
      <c r="K178" s="8">
        <f t="shared" si="14"/>
        <v>5.66</v>
      </c>
      <c r="L178" s="9">
        <v>2</v>
      </c>
      <c r="M178" s="14">
        <f t="shared" si="15"/>
        <v>6.36</v>
      </c>
      <c r="N178" s="39">
        <v>22</v>
      </c>
      <c r="O178" s="8">
        <f t="shared" si="16"/>
        <v>88</v>
      </c>
      <c r="P178" s="10">
        <f t="shared" si="17"/>
        <v>11</v>
      </c>
      <c r="Q178" s="10">
        <f t="shared" si="18"/>
        <v>111.02</v>
      </c>
      <c r="R178" s="11"/>
      <c r="S178" s="11"/>
      <c r="T178" s="10">
        <f t="shared" si="19"/>
        <v>0</v>
      </c>
      <c r="U178" s="10">
        <f t="shared" si="20"/>
        <v>111.02</v>
      </c>
      <c r="V178" s="12">
        <v>172</v>
      </c>
      <c r="W178" s="1"/>
    </row>
    <row r="179" spans="1:23" ht="18.75" customHeight="1" x14ac:dyDescent="0.25">
      <c r="A179" s="2" t="s">
        <v>432</v>
      </c>
      <c r="B179" s="3" t="s">
        <v>439</v>
      </c>
      <c r="C179" s="4" t="s">
        <v>440</v>
      </c>
      <c r="D179" s="4" t="s">
        <v>25</v>
      </c>
      <c r="E179" s="4">
        <v>59700001</v>
      </c>
      <c r="F179" s="4">
        <v>2</v>
      </c>
      <c r="G179" s="5" t="s">
        <v>441</v>
      </c>
      <c r="H179" s="18" t="s">
        <v>15</v>
      </c>
      <c r="I179" s="7">
        <v>1</v>
      </c>
      <c r="J179" s="8">
        <v>504</v>
      </c>
      <c r="K179" s="8">
        <f t="shared" si="14"/>
        <v>3.78</v>
      </c>
      <c r="L179" s="9">
        <v>3</v>
      </c>
      <c r="M179" s="14">
        <f t="shared" si="15"/>
        <v>9.5399999999999991</v>
      </c>
      <c r="N179" s="39">
        <v>22</v>
      </c>
      <c r="O179" s="8">
        <f t="shared" si="16"/>
        <v>88</v>
      </c>
      <c r="P179" s="10">
        <f t="shared" si="17"/>
        <v>11</v>
      </c>
      <c r="Q179" s="10">
        <f t="shared" si="18"/>
        <v>112.32</v>
      </c>
      <c r="R179" s="11"/>
      <c r="S179" s="11"/>
      <c r="T179" s="10">
        <f t="shared" si="19"/>
        <v>0</v>
      </c>
      <c r="U179" s="10">
        <f t="shared" si="20"/>
        <v>112.32</v>
      </c>
      <c r="V179" s="12">
        <v>173</v>
      </c>
      <c r="W179" s="1"/>
    </row>
    <row r="180" spans="1:23" ht="18.75" customHeight="1" x14ac:dyDescent="0.25">
      <c r="A180" s="2" t="s">
        <v>435</v>
      </c>
      <c r="B180" s="3" t="s">
        <v>443</v>
      </c>
      <c r="C180" s="4" t="s">
        <v>444</v>
      </c>
      <c r="D180" s="4" t="s">
        <v>14</v>
      </c>
      <c r="E180" s="4">
        <v>59600049</v>
      </c>
      <c r="F180" s="4">
        <v>2</v>
      </c>
      <c r="G180" s="5">
        <v>2900677961</v>
      </c>
      <c r="H180" s="18" t="s">
        <v>445</v>
      </c>
      <c r="I180" s="7">
        <v>1</v>
      </c>
      <c r="J180" s="8">
        <v>672</v>
      </c>
      <c r="K180" s="8">
        <f t="shared" si="14"/>
        <v>5.04</v>
      </c>
      <c r="L180" s="9">
        <v>1</v>
      </c>
      <c r="M180" s="14">
        <f t="shared" si="15"/>
        <v>3.18</v>
      </c>
      <c r="N180" s="39">
        <v>22</v>
      </c>
      <c r="O180" s="8">
        <f t="shared" si="16"/>
        <v>88</v>
      </c>
      <c r="P180" s="10">
        <f t="shared" si="17"/>
        <v>11</v>
      </c>
      <c r="Q180" s="10">
        <f t="shared" si="18"/>
        <v>107.22</v>
      </c>
      <c r="R180" s="11"/>
      <c r="S180" s="11"/>
      <c r="T180" s="10">
        <f t="shared" si="19"/>
        <v>0</v>
      </c>
      <c r="U180" s="10">
        <f t="shared" si="20"/>
        <v>107.22</v>
      </c>
      <c r="V180" s="12">
        <v>174</v>
      </c>
      <c r="W180" s="1"/>
    </row>
    <row r="181" spans="1:23" ht="18.75" customHeight="1" x14ac:dyDescent="0.25">
      <c r="A181" s="2" t="s">
        <v>446</v>
      </c>
      <c r="B181" s="3" t="s">
        <v>452</v>
      </c>
      <c r="C181" s="4" t="s">
        <v>453</v>
      </c>
      <c r="D181" s="4" t="s">
        <v>25</v>
      </c>
      <c r="E181" s="4">
        <v>59700001</v>
      </c>
      <c r="F181" s="4">
        <v>2</v>
      </c>
      <c r="G181" s="5" t="s">
        <v>454</v>
      </c>
      <c r="H181" s="18" t="s">
        <v>53</v>
      </c>
      <c r="I181" s="7">
        <v>1</v>
      </c>
      <c r="J181" s="8">
        <v>520</v>
      </c>
      <c r="K181" s="8">
        <f>ROUND((J181*0.25%*3),2)</f>
        <v>3.9</v>
      </c>
      <c r="L181" s="9">
        <v>0</v>
      </c>
      <c r="M181" s="14">
        <f>ROUND((318*1%*L181),2)</f>
        <v>0</v>
      </c>
      <c r="N181" s="39">
        <v>22</v>
      </c>
      <c r="O181" s="8">
        <f>4*N181</f>
        <v>88</v>
      </c>
      <c r="P181" s="10">
        <f>0.5*N181</f>
        <v>11</v>
      </c>
      <c r="Q181" s="10">
        <f>M181+K181+O181+P181</f>
        <v>102.9</v>
      </c>
      <c r="R181" s="11"/>
      <c r="S181" s="11"/>
      <c r="T181" s="10">
        <f t="shared" si="19"/>
        <v>0</v>
      </c>
      <c r="U181" s="10">
        <f t="shared" si="20"/>
        <v>102.9</v>
      </c>
      <c r="V181" s="12">
        <v>177</v>
      </c>
      <c r="W181" s="1"/>
    </row>
    <row r="182" spans="1:23" ht="18.75" customHeight="1" x14ac:dyDescent="0.25">
      <c r="A182" s="2" t="s">
        <v>438</v>
      </c>
      <c r="B182" s="3" t="s">
        <v>447</v>
      </c>
      <c r="C182" s="4">
        <v>1102645759</v>
      </c>
      <c r="D182" s="4" t="s">
        <v>14</v>
      </c>
      <c r="E182" s="4">
        <v>59600049</v>
      </c>
      <c r="F182" s="4">
        <v>2</v>
      </c>
      <c r="G182" s="5">
        <v>2900199636</v>
      </c>
      <c r="H182" s="18" t="s">
        <v>448</v>
      </c>
      <c r="I182" s="7">
        <v>1</v>
      </c>
      <c r="J182" s="8">
        <v>571.07000000000005</v>
      </c>
      <c r="K182" s="8">
        <f t="shared" si="14"/>
        <v>4.28</v>
      </c>
      <c r="L182" s="9">
        <v>2</v>
      </c>
      <c r="M182" s="14">
        <f t="shared" si="15"/>
        <v>6.36</v>
      </c>
      <c r="N182" s="39">
        <v>22</v>
      </c>
      <c r="O182" s="8">
        <f t="shared" si="16"/>
        <v>88</v>
      </c>
      <c r="P182" s="10">
        <f t="shared" si="17"/>
        <v>11</v>
      </c>
      <c r="Q182" s="10">
        <f t="shared" si="18"/>
        <v>109.64</v>
      </c>
      <c r="R182" s="11"/>
      <c r="S182" s="11"/>
      <c r="T182" s="10">
        <f t="shared" si="19"/>
        <v>0</v>
      </c>
      <c r="U182" s="10">
        <f t="shared" si="20"/>
        <v>109.64</v>
      </c>
      <c r="V182" s="12">
        <v>175</v>
      </c>
      <c r="W182" s="1"/>
    </row>
    <row r="183" spans="1:23" ht="18.75" customHeight="1" x14ac:dyDescent="0.25">
      <c r="A183" s="2" t="s">
        <v>442</v>
      </c>
      <c r="B183" s="3" t="s">
        <v>450</v>
      </c>
      <c r="C183" s="4">
        <v>1102640370</v>
      </c>
      <c r="D183" s="4" t="s">
        <v>14</v>
      </c>
      <c r="E183" s="4">
        <v>59600049</v>
      </c>
      <c r="F183" s="4">
        <v>2</v>
      </c>
      <c r="G183" s="5">
        <v>2900573336</v>
      </c>
      <c r="H183" s="18" t="s">
        <v>53</v>
      </c>
      <c r="I183" s="7">
        <v>1</v>
      </c>
      <c r="J183" s="8">
        <v>520</v>
      </c>
      <c r="K183" s="8">
        <f t="shared" si="14"/>
        <v>3.9</v>
      </c>
      <c r="L183" s="9">
        <v>2</v>
      </c>
      <c r="M183" s="14">
        <f t="shared" si="15"/>
        <v>6.36</v>
      </c>
      <c r="N183" s="39">
        <v>22</v>
      </c>
      <c r="O183" s="8">
        <f t="shared" si="16"/>
        <v>88</v>
      </c>
      <c r="P183" s="10">
        <f t="shared" si="17"/>
        <v>11</v>
      </c>
      <c r="Q183" s="10">
        <f t="shared" si="18"/>
        <v>109.26</v>
      </c>
      <c r="R183" s="11"/>
      <c r="S183" s="11"/>
      <c r="T183" s="10">
        <f t="shared" si="19"/>
        <v>0</v>
      </c>
      <c r="U183" s="10">
        <f t="shared" si="20"/>
        <v>109.26</v>
      </c>
      <c r="V183" s="12">
        <v>176</v>
      </c>
      <c r="W183" s="1"/>
    </row>
    <row r="184" spans="1:23" ht="18.75" customHeight="1" x14ac:dyDescent="0.25">
      <c r="A184" s="2" t="s">
        <v>449</v>
      </c>
      <c r="B184" s="3" t="s">
        <v>456</v>
      </c>
      <c r="C184" s="4">
        <v>1102865613</v>
      </c>
      <c r="D184" s="4" t="s">
        <v>14</v>
      </c>
      <c r="E184" s="4">
        <v>59600049</v>
      </c>
      <c r="F184" s="4">
        <v>2</v>
      </c>
      <c r="G184" s="5">
        <v>2900799851</v>
      </c>
      <c r="H184" s="18" t="s">
        <v>247</v>
      </c>
      <c r="I184" s="7">
        <v>1</v>
      </c>
      <c r="J184" s="8">
        <v>755</v>
      </c>
      <c r="K184" s="8">
        <f t="shared" si="14"/>
        <v>5.66</v>
      </c>
      <c r="L184" s="9">
        <v>2</v>
      </c>
      <c r="M184" s="14">
        <f t="shared" si="15"/>
        <v>6.36</v>
      </c>
      <c r="N184" s="39">
        <v>22</v>
      </c>
      <c r="O184" s="8">
        <f t="shared" si="16"/>
        <v>88</v>
      </c>
      <c r="P184" s="10">
        <f t="shared" si="17"/>
        <v>11</v>
      </c>
      <c r="Q184" s="10">
        <f t="shared" si="18"/>
        <v>111.02</v>
      </c>
      <c r="R184" s="11"/>
      <c r="S184" s="11"/>
      <c r="T184" s="10">
        <f t="shared" si="19"/>
        <v>0</v>
      </c>
      <c r="U184" s="10">
        <f t="shared" si="20"/>
        <v>111.02</v>
      </c>
      <c r="V184" s="12">
        <v>178</v>
      </c>
      <c r="W184" s="1"/>
    </row>
    <row r="185" spans="1:23" ht="18.75" customHeight="1" x14ac:dyDescent="0.25">
      <c r="A185" s="2" t="s">
        <v>451</v>
      </c>
      <c r="B185" s="3" t="s">
        <v>458</v>
      </c>
      <c r="C185" s="4">
        <v>1102440060</v>
      </c>
      <c r="D185" s="4" t="s">
        <v>14</v>
      </c>
      <c r="E185" s="4">
        <v>59600049</v>
      </c>
      <c r="F185" s="4">
        <v>2</v>
      </c>
      <c r="G185" s="5">
        <v>2900683163</v>
      </c>
      <c r="H185" s="18" t="s">
        <v>459</v>
      </c>
      <c r="I185" s="7">
        <v>1</v>
      </c>
      <c r="J185" s="8">
        <v>504</v>
      </c>
      <c r="K185" s="8">
        <f t="shared" si="14"/>
        <v>3.78</v>
      </c>
      <c r="L185" s="9">
        <v>3</v>
      </c>
      <c r="M185" s="14">
        <f t="shared" si="15"/>
        <v>9.5399999999999991</v>
      </c>
      <c r="N185" s="39">
        <v>22</v>
      </c>
      <c r="O185" s="8">
        <f t="shared" si="16"/>
        <v>88</v>
      </c>
      <c r="P185" s="10">
        <f t="shared" si="17"/>
        <v>11</v>
      </c>
      <c r="Q185" s="10">
        <f t="shared" si="18"/>
        <v>112.32</v>
      </c>
      <c r="R185" s="11"/>
      <c r="S185" s="11"/>
      <c r="T185" s="10">
        <f t="shared" si="19"/>
        <v>0</v>
      </c>
      <c r="U185" s="10">
        <f t="shared" si="20"/>
        <v>112.32</v>
      </c>
      <c r="V185" s="12">
        <v>179</v>
      </c>
      <c r="W185" s="1"/>
    </row>
    <row r="186" spans="1:23" ht="18.75" customHeight="1" x14ac:dyDescent="0.25">
      <c r="A186" s="2" t="s">
        <v>455</v>
      </c>
      <c r="B186" s="3" t="s">
        <v>461</v>
      </c>
      <c r="C186" s="4">
        <v>1104435555</v>
      </c>
      <c r="D186" s="4" t="s">
        <v>14</v>
      </c>
      <c r="E186" s="4">
        <v>59600049</v>
      </c>
      <c r="F186" s="4">
        <v>2</v>
      </c>
      <c r="G186" s="5">
        <v>2900524307</v>
      </c>
      <c r="H186" s="18" t="s">
        <v>95</v>
      </c>
      <c r="I186" s="7">
        <v>1</v>
      </c>
      <c r="J186" s="8">
        <v>504</v>
      </c>
      <c r="K186" s="8">
        <f t="shared" si="14"/>
        <v>3.78</v>
      </c>
      <c r="L186" s="9">
        <v>0</v>
      </c>
      <c r="M186" s="14">
        <f t="shared" si="15"/>
        <v>0</v>
      </c>
      <c r="N186" s="39">
        <v>22</v>
      </c>
      <c r="O186" s="8">
        <f t="shared" si="16"/>
        <v>88</v>
      </c>
      <c r="P186" s="10">
        <f t="shared" si="17"/>
        <v>11</v>
      </c>
      <c r="Q186" s="10">
        <f t="shared" si="18"/>
        <v>102.78</v>
      </c>
      <c r="R186" s="11"/>
      <c r="S186" s="11"/>
      <c r="T186" s="10">
        <f t="shared" si="19"/>
        <v>0</v>
      </c>
      <c r="U186" s="10">
        <f t="shared" si="20"/>
        <v>102.78</v>
      </c>
      <c r="V186" s="12">
        <v>180</v>
      </c>
      <c r="W186" s="1"/>
    </row>
    <row r="187" spans="1:23" ht="18.75" customHeight="1" x14ac:dyDescent="0.25">
      <c r="A187" s="2" t="s">
        <v>457</v>
      </c>
      <c r="B187" s="3" t="s">
        <v>463</v>
      </c>
      <c r="C187" s="4">
        <v>1102402110</v>
      </c>
      <c r="D187" s="4" t="s">
        <v>14</v>
      </c>
      <c r="E187" s="4">
        <v>59600049</v>
      </c>
      <c r="F187" s="4">
        <v>2</v>
      </c>
      <c r="G187" s="5">
        <v>2900017775</v>
      </c>
      <c r="H187" s="18" t="s">
        <v>30</v>
      </c>
      <c r="I187" s="7">
        <v>1</v>
      </c>
      <c r="J187" s="8">
        <v>554</v>
      </c>
      <c r="K187" s="8">
        <f t="shared" si="14"/>
        <v>4.16</v>
      </c>
      <c r="L187" s="9">
        <v>1</v>
      </c>
      <c r="M187" s="14">
        <f t="shared" si="15"/>
        <v>3.18</v>
      </c>
      <c r="N187" s="39">
        <v>22</v>
      </c>
      <c r="O187" s="8">
        <f t="shared" si="16"/>
        <v>88</v>
      </c>
      <c r="P187" s="10">
        <f t="shared" si="17"/>
        <v>11</v>
      </c>
      <c r="Q187" s="10">
        <f t="shared" si="18"/>
        <v>106.34</v>
      </c>
      <c r="R187" s="11"/>
      <c r="S187" s="11"/>
      <c r="T187" s="10">
        <f t="shared" si="19"/>
        <v>0</v>
      </c>
      <c r="U187" s="10">
        <f t="shared" si="20"/>
        <v>106.34</v>
      </c>
      <c r="V187" s="12">
        <v>181</v>
      </c>
      <c r="W187" s="1"/>
    </row>
    <row r="188" spans="1:23" ht="18.75" customHeight="1" x14ac:dyDescent="0.25">
      <c r="A188" s="2" t="s">
        <v>460</v>
      </c>
      <c r="B188" s="3" t="s">
        <v>465</v>
      </c>
      <c r="C188" s="4" t="s">
        <v>466</v>
      </c>
      <c r="D188" s="4" t="s">
        <v>14</v>
      </c>
      <c r="E188" s="4">
        <v>59600049</v>
      </c>
      <c r="F188" s="4">
        <v>2</v>
      </c>
      <c r="G188" s="5">
        <v>2900418302</v>
      </c>
      <c r="H188" s="18" t="s">
        <v>37</v>
      </c>
      <c r="I188" s="7">
        <v>1</v>
      </c>
      <c r="J188" s="8">
        <v>504</v>
      </c>
      <c r="K188" s="8">
        <f t="shared" si="14"/>
        <v>3.78</v>
      </c>
      <c r="L188" s="9">
        <v>0</v>
      </c>
      <c r="M188" s="14">
        <f t="shared" si="15"/>
        <v>0</v>
      </c>
      <c r="N188" s="39">
        <v>22</v>
      </c>
      <c r="O188" s="8">
        <f t="shared" si="16"/>
        <v>88</v>
      </c>
      <c r="P188" s="10">
        <f t="shared" si="17"/>
        <v>11</v>
      </c>
      <c r="Q188" s="10">
        <f t="shared" si="18"/>
        <v>102.78</v>
      </c>
      <c r="R188" s="11"/>
      <c r="S188" s="11"/>
      <c r="T188" s="10">
        <f t="shared" si="19"/>
        <v>0</v>
      </c>
      <c r="U188" s="10">
        <f t="shared" si="20"/>
        <v>102.78</v>
      </c>
      <c r="V188" s="12">
        <v>182</v>
      </c>
      <c r="W188" s="1"/>
    </row>
    <row r="189" spans="1:23" ht="18.75" customHeight="1" x14ac:dyDescent="0.25">
      <c r="A189" s="2" t="s">
        <v>462</v>
      </c>
      <c r="B189" s="3" t="s">
        <v>468</v>
      </c>
      <c r="C189" s="4">
        <v>1100309044</v>
      </c>
      <c r="D189" s="4" t="s">
        <v>14</v>
      </c>
      <c r="E189" s="4">
        <v>59600049</v>
      </c>
      <c r="F189" s="4">
        <v>2</v>
      </c>
      <c r="G189" s="5">
        <v>2101038355</v>
      </c>
      <c r="H189" s="18" t="s">
        <v>50</v>
      </c>
      <c r="I189" s="7">
        <v>1</v>
      </c>
      <c r="J189" s="8">
        <v>504</v>
      </c>
      <c r="K189" s="8">
        <f t="shared" si="14"/>
        <v>3.78</v>
      </c>
      <c r="L189" s="9">
        <v>0</v>
      </c>
      <c r="M189" s="14">
        <f t="shared" si="15"/>
        <v>0</v>
      </c>
      <c r="N189" s="39">
        <v>0</v>
      </c>
      <c r="O189" s="8">
        <f t="shared" si="16"/>
        <v>0</v>
      </c>
      <c r="P189" s="10">
        <f t="shared" si="17"/>
        <v>0</v>
      </c>
      <c r="Q189" s="10">
        <f t="shared" si="18"/>
        <v>3.78</v>
      </c>
      <c r="R189" s="11"/>
      <c r="S189" s="11"/>
      <c r="T189" s="10">
        <f t="shared" si="19"/>
        <v>0</v>
      </c>
      <c r="U189" s="10">
        <f t="shared" si="20"/>
        <v>3.78</v>
      </c>
      <c r="V189" s="12">
        <v>183</v>
      </c>
      <c r="W189" s="1"/>
    </row>
    <row r="190" spans="1:23" ht="18.75" customHeight="1" x14ac:dyDescent="0.25">
      <c r="A190" s="2" t="s">
        <v>464</v>
      </c>
      <c r="B190" s="3" t="s">
        <v>470</v>
      </c>
      <c r="C190" s="4">
        <v>1102813241</v>
      </c>
      <c r="D190" s="4" t="s">
        <v>14</v>
      </c>
      <c r="E190" s="4">
        <v>59600049</v>
      </c>
      <c r="F190" s="4">
        <v>2</v>
      </c>
      <c r="G190" s="5">
        <v>2900401121</v>
      </c>
      <c r="H190" s="18" t="s">
        <v>50</v>
      </c>
      <c r="I190" s="7">
        <v>1</v>
      </c>
      <c r="J190" s="8">
        <v>520</v>
      </c>
      <c r="K190" s="8">
        <f t="shared" si="14"/>
        <v>3.9</v>
      </c>
      <c r="L190" s="9">
        <v>1</v>
      </c>
      <c r="M190" s="14">
        <f t="shared" si="15"/>
        <v>3.18</v>
      </c>
      <c r="N190" s="39">
        <v>20</v>
      </c>
      <c r="O190" s="8">
        <f t="shared" si="16"/>
        <v>80</v>
      </c>
      <c r="P190" s="10">
        <f t="shared" si="17"/>
        <v>10</v>
      </c>
      <c r="Q190" s="10">
        <f t="shared" si="18"/>
        <v>97.08</v>
      </c>
      <c r="R190" s="11"/>
      <c r="S190" s="11"/>
      <c r="T190" s="10">
        <f t="shared" si="19"/>
        <v>0</v>
      </c>
      <c r="U190" s="10">
        <f t="shared" si="20"/>
        <v>97.08</v>
      </c>
      <c r="V190" s="12">
        <v>184</v>
      </c>
      <c r="W190" s="1"/>
    </row>
    <row r="191" spans="1:23" ht="18.75" customHeight="1" x14ac:dyDescent="0.25">
      <c r="A191" s="2" t="s">
        <v>467</v>
      </c>
      <c r="B191" s="3" t="s">
        <v>472</v>
      </c>
      <c r="C191" s="4" t="s">
        <v>473</v>
      </c>
      <c r="D191" s="4" t="s">
        <v>14</v>
      </c>
      <c r="E191" s="4">
        <v>59600049</v>
      </c>
      <c r="F191" s="4">
        <v>2</v>
      </c>
      <c r="G191" s="5" t="s">
        <v>474</v>
      </c>
      <c r="H191" s="18" t="s">
        <v>127</v>
      </c>
      <c r="I191" s="7">
        <v>1</v>
      </c>
      <c r="J191" s="8">
        <v>672</v>
      </c>
      <c r="K191" s="8">
        <f t="shared" si="14"/>
        <v>5.04</v>
      </c>
      <c r="L191" s="9">
        <v>2</v>
      </c>
      <c r="M191" s="14">
        <f t="shared" si="15"/>
        <v>6.36</v>
      </c>
      <c r="N191" s="39">
        <v>15</v>
      </c>
      <c r="O191" s="8">
        <f t="shared" si="16"/>
        <v>60</v>
      </c>
      <c r="P191" s="10">
        <f t="shared" si="17"/>
        <v>7.5</v>
      </c>
      <c r="Q191" s="10">
        <f t="shared" si="18"/>
        <v>78.900000000000006</v>
      </c>
      <c r="R191" s="11"/>
      <c r="S191" s="11"/>
      <c r="T191" s="10">
        <f t="shared" si="19"/>
        <v>0</v>
      </c>
      <c r="U191" s="10">
        <f t="shared" si="20"/>
        <v>78.900000000000006</v>
      </c>
      <c r="V191" s="12">
        <v>185</v>
      </c>
      <c r="W191" s="1"/>
    </row>
    <row r="192" spans="1:23" ht="18.75" customHeight="1" x14ac:dyDescent="0.25">
      <c r="A192" s="2" t="s">
        <v>469</v>
      </c>
      <c r="B192" s="3" t="s">
        <v>476</v>
      </c>
      <c r="C192" s="4">
        <v>1100093853</v>
      </c>
      <c r="D192" s="4" t="s">
        <v>14</v>
      </c>
      <c r="E192" s="4" t="s">
        <v>477</v>
      </c>
      <c r="F192" s="4">
        <v>2</v>
      </c>
      <c r="G192" s="5" t="s">
        <v>478</v>
      </c>
      <c r="H192" s="18" t="s">
        <v>479</v>
      </c>
      <c r="I192" s="7">
        <v>1</v>
      </c>
      <c r="J192" s="8">
        <v>537</v>
      </c>
      <c r="K192" s="8">
        <f t="shared" si="14"/>
        <v>4.03</v>
      </c>
      <c r="L192" s="9">
        <v>4</v>
      </c>
      <c r="M192" s="14">
        <f t="shared" si="15"/>
        <v>12.72</v>
      </c>
      <c r="N192" s="39">
        <v>22</v>
      </c>
      <c r="O192" s="8">
        <f t="shared" si="16"/>
        <v>88</v>
      </c>
      <c r="P192" s="10">
        <f t="shared" si="17"/>
        <v>11</v>
      </c>
      <c r="Q192" s="10">
        <f t="shared" si="18"/>
        <v>115.75</v>
      </c>
      <c r="R192" s="11"/>
      <c r="S192" s="11"/>
      <c r="T192" s="10">
        <f t="shared" si="19"/>
        <v>0</v>
      </c>
      <c r="U192" s="10">
        <f t="shared" si="20"/>
        <v>115.75</v>
      </c>
      <c r="V192" s="12">
        <v>186</v>
      </c>
      <c r="W192" s="1"/>
    </row>
    <row r="193" spans="1:23" ht="18.75" customHeight="1" x14ac:dyDescent="0.25">
      <c r="A193" s="2" t="s">
        <v>471</v>
      </c>
      <c r="B193" s="3" t="s">
        <v>481</v>
      </c>
      <c r="C193" s="4" t="s">
        <v>482</v>
      </c>
      <c r="D193" s="4" t="s">
        <v>14</v>
      </c>
      <c r="E193" s="4">
        <v>59600049</v>
      </c>
      <c r="F193" s="4">
        <v>2</v>
      </c>
      <c r="G193" s="5">
        <v>2900784582</v>
      </c>
      <c r="H193" s="18" t="s">
        <v>21</v>
      </c>
      <c r="I193" s="7">
        <v>1</v>
      </c>
      <c r="J193" s="8">
        <v>504</v>
      </c>
      <c r="K193" s="8">
        <f t="shared" si="14"/>
        <v>3.78</v>
      </c>
      <c r="L193" s="9">
        <v>0</v>
      </c>
      <c r="M193" s="14">
        <f t="shared" si="15"/>
        <v>0</v>
      </c>
      <c r="N193" s="39">
        <v>22</v>
      </c>
      <c r="O193" s="8">
        <f t="shared" si="16"/>
        <v>88</v>
      </c>
      <c r="P193" s="10">
        <f t="shared" si="17"/>
        <v>11</v>
      </c>
      <c r="Q193" s="10">
        <f t="shared" si="18"/>
        <v>102.78</v>
      </c>
      <c r="R193" s="11"/>
      <c r="S193" s="11"/>
      <c r="T193" s="10">
        <f t="shared" si="19"/>
        <v>0</v>
      </c>
      <c r="U193" s="10">
        <f t="shared" si="20"/>
        <v>102.78</v>
      </c>
      <c r="V193" s="12">
        <v>187</v>
      </c>
      <c r="W193" s="1"/>
    </row>
    <row r="194" spans="1:23" ht="18.75" customHeight="1" x14ac:dyDescent="0.25">
      <c r="A194" s="2" t="s">
        <v>475</v>
      </c>
      <c r="B194" s="3" t="s">
        <v>484</v>
      </c>
      <c r="C194" s="4" t="s">
        <v>485</v>
      </c>
      <c r="D194" s="4" t="s">
        <v>14</v>
      </c>
      <c r="E194" s="4">
        <v>59600049</v>
      </c>
      <c r="F194" s="4">
        <v>2</v>
      </c>
      <c r="G194" s="5">
        <v>2900852229</v>
      </c>
      <c r="H194" s="18" t="s">
        <v>87</v>
      </c>
      <c r="I194" s="7">
        <v>1</v>
      </c>
      <c r="J194" s="8">
        <v>554</v>
      </c>
      <c r="K194" s="8">
        <f t="shared" si="14"/>
        <v>4.16</v>
      </c>
      <c r="L194" s="9">
        <v>1</v>
      </c>
      <c r="M194" s="14">
        <f t="shared" si="15"/>
        <v>3.18</v>
      </c>
      <c r="N194" s="39">
        <v>19</v>
      </c>
      <c r="O194" s="8">
        <f t="shared" si="16"/>
        <v>76</v>
      </c>
      <c r="P194" s="10">
        <f t="shared" si="17"/>
        <v>9.5</v>
      </c>
      <c r="Q194" s="10">
        <f t="shared" si="18"/>
        <v>92.84</v>
      </c>
      <c r="R194" s="11"/>
      <c r="S194" s="11"/>
      <c r="T194" s="10">
        <f t="shared" si="19"/>
        <v>0</v>
      </c>
      <c r="U194" s="10">
        <f t="shared" si="20"/>
        <v>92.84</v>
      </c>
      <c r="V194" s="12">
        <v>188</v>
      </c>
      <c r="W194" s="1"/>
    </row>
    <row r="195" spans="1:23" ht="18.75" customHeight="1" x14ac:dyDescent="0.25">
      <c r="A195" s="2" t="s">
        <v>480</v>
      </c>
      <c r="B195" s="3" t="s">
        <v>487</v>
      </c>
      <c r="C195" s="4">
        <v>1101431201</v>
      </c>
      <c r="D195" s="4" t="s">
        <v>14</v>
      </c>
      <c r="E195" s="4">
        <v>59600049</v>
      </c>
      <c r="F195" s="4">
        <v>2</v>
      </c>
      <c r="G195" s="5">
        <v>2900233465</v>
      </c>
      <c r="H195" s="18" t="s">
        <v>53</v>
      </c>
      <c r="I195" s="7">
        <v>1</v>
      </c>
      <c r="J195" s="8">
        <v>520</v>
      </c>
      <c r="K195" s="8">
        <f t="shared" si="14"/>
        <v>3.9</v>
      </c>
      <c r="L195" s="9">
        <v>0</v>
      </c>
      <c r="M195" s="14">
        <f t="shared" si="15"/>
        <v>0</v>
      </c>
      <c r="N195" s="39">
        <v>22</v>
      </c>
      <c r="O195" s="8">
        <f t="shared" si="16"/>
        <v>88</v>
      </c>
      <c r="P195" s="10">
        <f t="shared" si="17"/>
        <v>11</v>
      </c>
      <c r="Q195" s="10">
        <f t="shared" si="18"/>
        <v>102.9</v>
      </c>
      <c r="R195" s="11"/>
      <c r="S195" s="11"/>
      <c r="T195" s="10">
        <f t="shared" si="19"/>
        <v>0</v>
      </c>
      <c r="U195" s="10">
        <f t="shared" si="20"/>
        <v>102.9</v>
      </c>
      <c r="V195" s="12">
        <v>189</v>
      </c>
      <c r="W195" s="1"/>
    </row>
    <row r="196" spans="1:23" ht="18.75" customHeight="1" x14ac:dyDescent="0.25">
      <c r="A196" s="2" t="s">
        <v>483</v>
      </c>
      <c r="B196" s="3" t="s">
        <v>489</v>
      </c>
      <c r="C196" s="4">
        <v>1102798962</v>
      </c>
      <c r="D196" s="4" t="s">
        <v>14</v>
      </c>
      <c r="E196" s="4">
        <v>59600049</v>
      </c>
      <c r="F196" s="4">
        <v>2</v>
      </c>
      <c r="G196" s="5">
        <v>2900499398</v>
      </c>
      <c r="H196" s="18" t="s">
        <v>490</v>
      </c>
      <c r="I196" s="7">
        <v>1</v>
      </c>
      <c r="J196" s="8">
        <v>755</v>
      </c>
      <c r="K196" s="8">
        <f t="shared" si="14"/>
        <v>5.66</v>
      </c>
      <c r="L196" s="9">
        <v>0</v>
      </c>
      <c r="M196" s="14">
        <f t="shared" si="15"/>
        <v>0</v>
      </c>
      <c r="N196" s="39">
        <v>22</v>
      </c>
      <c r="O196" s="8">
        <f t="shared" si="16"/>
        <v>88</v>
      </c>
      <c r="P196" s="10">
        <f t="shared" si="17"/>
        <v>11</v>
      </c>
      <c r="Q196" s="10">
        <f t="shared" si="18"/>
        <v>104.66</v>
      </c>
      <c r="R196" s="11"/>
      <c r="S196" s="11"/>
      <c r="T196" s="10">
        <f t="shared" si="19"/>
        <v>0</v>
      </c>
      <c r="U196" s="10">
        <f t="shared" si="20"/>
        <v>104.66</v>
      </c>
      <c r="V196" s="12">
        <v>190</v>
      </c>
      <c r="W196" s="1"/>
    </row>
    <row r="197" spans="1:23" ht="18.75" customHeight="1" x14ac:dyDescent="0.25">
      <c r="A197" s="2" t="s">
        <v>486</v>
      </c>
      <c r="B197" s="3" t="s">
        <v>492</v>
      </c>
      <c r="C197" s="4">
        <v>1100868593</v>
      </c>
      <c r="D197" s="4" t="s">
        <v>14</v>
      </c>
      <c r="E197" s="4">
        <v>59600049</v>
      </c>
      <c r="F197" s="4">
        <v>2</v>
      </c>
      <c r="G197" s="5">
        <v>2900152931</v>
      </c>
      <c r="H197" s="18" t="s">
        <v>87</v>
      </c>
      <c r="I197" s="7">
        <v>1</v>
      </c>
      <c r="J197" s="8">
        <v>554</v>
      </c>
      <c r="K197" s="8">
        <f t="shared" ref="K197:K231" si="21">ROUND((J197*0.25%*3),2)</f>
        <v>4.16</v>
      </c>
      <c r="L197" s="9">
        <v>0</v>
      </c>
      <c r="M197" s="14">
        <f t="shared" ref="M197:M231" si="22">ROUND((318*1%*L197),2)</f>
        <v>0</v>
      </c>
      <c r="N197" s="39">
        <v>22</v>
      </c>
      <c r="O197" s="8">
        <f t="shared" ref="O197:O231" si="23">4*N197</f>
        <v>88</v>
      </c>
      <c r="P197" s="10">
        <f t="shared" ref="P197:P231" si="24">0.5*N197</f>
        <v>11</v>
      </c>
      <c r="Q197" s="10">
        <f t="shared" ref="Q197:Q231" si="25">M197+K197+O197+P197</f>
        <v>103.16</v>
      </c>
      <c r="R197" s="11"/>
      <c r="S197" s="11"/>
      <c r="T197" s="10">
        <f t="shared" si="19"/>
        <v>0</v>
      </c>
      <c r="U197" s="10">
        <f t="shared" si="20"/>
        <v>103.16</v>
      </c>
      <c r="V197" s="12">
        <v>191</v>
      </c>
      <c r="W197" s="1"/>
    </row>
    <row r="198" spans="1:23" ht="18.75" customHeight="1" x14ac:dyDescent="0.25">
      <c r="A198" s="2" t="s">
        <v>488</v>
      </c>
      <c r="B198" s="3" t="s">
        <v>494</v>
      </c>
      <c r="C198" s="4">
        <v>1102750641</v>
      </c>
      <c r="D198" s="4" t="s">
        <v>14</v>
      </c>
      <c r="E198" s="4">
        <v>59600049</v>
      </c>
      <c r="F198" s="4">
        <v>2</v>
      </c>
      <c r="G198" s="5">
        <v>2900193905</v>
      </c>
      <c r="H198" s="18" t="s">
        <v>30</v>
      </c>
      <c r="I198" s="7">
        <v>1</v>
      </c>
      <c r="J198" s="8">
        <v>554</v>
      </c>
      <c r="K198" s="8">
        <f t="shared" si="21"/>
        <v>4.16</v>
      </c>
      <c r="L198" s="9">
        <v>0</v>
      </c>
      <c r="M198" s="14">
        <f t="shared" si="22"/>
        <v>0</v>
      </c>
      <c r="N198" s="39">
        <v>18</v>
      </c>
      <c r="O198" s="8">
        <f t="shared" si="23"/>
        <v>72</v>
      </c>
      <c r="P198" s="10">
        <f t="shared" si="24"/>
        <v>9</v>
      </c>
      <c r="Q198" s="10">
        <f t="shared" si="25"/>
        <v>85.16</v>
      </c>
      <c r="R198" s="11"/>
      <c r="S198" s="11"/>
      <c r="T198" s="10">
        <f t="shared" si="19"/>
        <v>0</v>
      </c>
      <c r="U198" s="10">
        <f t="shared" si="20"/>
        <v>85.16</v>
      </c>
      <c r="V198" s="12">
        <v>192</v>
      </c>
      <c r="W198" s="1"/>
    </row>
    <row r="199" spans="1:23" ht="18.75" customHeight="1" x14ac:dyDescent="0.25">
      <c r="A199" s="2" t="s">
        <v>491</v>
      </c>
      <c r="B199" s="3" t="s">
        <v>496</v>
      </c>
      <c r="C199" s="4">
        <v>1102361530</v>
      </c>
      <c r="D199" s="4" t="s">
        <v>14</v>
      </c>
      <c r="E199" s="4">
        <v>59600049</v>
      </c>
      <c r="F199" s="4">
        <v>2</v>
      </c>
      <c r="G199" s="5">
        <v>2900628537</v>
      </c>
      <c r="H199" s="18" t="s">
        <v>222</v>
      </c>
      <c r="I199" s="7">
        <v>1</v>
      </c>
      <c r="J199" s="8">
        <v>672</v>
      </c>
      <c r="K199" s="8">
        <f t="shared" si="21"/>
        <v>5.04</v>
      </c>
      <c r="L199" s="9">
        <v>2</v>
      </c>
      <c r="M199" s="14">
        <f t="shared" si="22"/>
        <v>6.36</v>
      </c>
      <c r="N199" s="39">
        <v>22</v>
      </c>
      <c r="O199" s="8">
        <f t="shared" si="23"/>
        <v>88</v>
      </c>
      <c r="P199" s="10">
        <f t="shared" si="24"/>
        <v>11</v>
      </c>
      <c r="Q199" s="10">
        <f t="shared" si="25"/>
        <v>110.4</v>
      </c>
      <c r="R199" s="11"/>
      <c r="S199" s="11"/>
      <c r="T199" s="10">
        <f t="shared" ref="T199:T232" si="26">R199+S199</f>
        <v>0</v>
      </c>
      <c r="U199" s="10">
        <f t="shared" ref="U199:U231" si="27">Q199-T199</f>
        <v>110.4</v>
      </c>
      <c r="V199" s="12">
        <v>193</v>
      </c>
      <c r="W199" s="1"/>
    </row>
    <row r="200" spans="1:23" ht="18.75" customHeight="1" x14ac:dyDescent="0.25">
      <c r="A200" s="2" t="s">
        <v>493</v>
      </c>
      <c r="B200" s="3" t="s">
        <v>498</v>
      </c>
      <c r="C200" s="4">
        <v>1100249067</v>
      </c>
      <c r="D200" s="4" t="s">
        <v>14</v>
      </c>
      <c r="E200" s="4">
        <v>59600049</v>
      </c>
      <c r="F200" s="4">
        <v>2</v>
      </c>
      <c r="G200" s="5">
        <v>2103005760</v>
      </c>
      <c r="H200" s="18" t="s">
        <v>15</v>
      </c>
      <c r="I200" s="7">
        <v>1</v>
      </c>
      <c r="J200" s="8">
        <v>504</v>
      </c>
      <c r="K200" s="8">
        <f t="shared" si="21"/>
        <v>3.78</v>
      </c>
      <c r="L200" s="9">
        <v>0</v>
      </c>
      <c r="M200" s="14">
        <f t="shared" si="22"/>
        <v>0</v>
      </c>
      <c r="N200" s="39">
        <v>22</v>
      </c>
      <c r="O200" s="8">
        <f t="shared" si="23"/>
        <v>88</v>
      </c>
      <c r="P200" s="10">
        <f t="shared" si="24"/>
        <v>11</v>
      </c>
      <c r="Q200" s="10">
        <f t="shared" si="25"/>
        <v>102.78</v>
      </c>
      <c r="R200" s="11"/>
      <c r="S200" s="11"/>
      <c r="T200" s="10">
        <f t="shared" si="26"/>
        <v>0</v>
      </c>
      <c r="U200" s="10">
        <f t="shared" si="27"/>
        <v>102.78</v>
      </c>
      <c r="V200" s="12">
        <v>194</v>
      </c>
      <c r="W200" s="1"/>
    </row>
    <row r="201" spans="1:23" ht="18.75" customHeight="1" x14ac:dyDescent="0.25">
      <c r="A201" s="2" t="s">
        <v>495</v>
      </c>
      <c r="B201" s="3" t="s">
        <v>500</v>
      </c>
      <c r="C201" s="4">
        <v>1102982731</v>
      </c>
      <c r="D201" s="4" t="s">
        <v>14</v>
      </c>
      <c r="E201" s="4">
        <v>59600049</v>
      </c>
      <c r="F201" s="4">
        <v>2</v>
      </c>
      <c r="G201" s="5">
        <v>2900522991</v>
      </c>
      <c r="H201" s="18" t="s">
        <v>21</v>
      </c>
      <c r="I201" s="7">
        <v>1</v>
      </c>
      <c r="J201" s="8">
        <v>504</v>
      </c>
      <c r="K201" s="8">
        <f t="shared" si="21"/>
        <v>3.78</v>
      </c>
      <c r="L201" s="9">
        <v>5</v>
      </c>
      <c r="M201" s="14">
        <f t="shared" si="22"/>
        <v>15.9</v>
      </c>
      <c r="N201" s="39">
        <v>22</v>
      </c>
      <c r="O201" s="8">
        <f t="shared" si="23"/>
        <v>88</v>
      </c>
      <c r="P201" s="10">
        <f t="shared" si="24"/>
        <v>11</v>
      </c>
      <c r="Q201" s="10">
        <f t="shared" si="25"/>
        <v>118.68</v>
      </c>
      <c r="R201" s="11"/>
      <c r="S201" s="11"/>
      <c r="T201" s="10">
        <f t="shared" si="26"/>
        <v>0</v>
      </c>
      <c r="U201" s="10">
        <f t="shared" si="27"/>
        <v>118.68</v>
      </c>
      <c r="V201" s="12">
        <v>195</v>
      </c>
      <c r="W201" s="1"/>
    </row>
    <row r="202" spans="1:23" ht="18.75" customHeight="1" x14ac:dyDescent="0.25">
      <c r="A202" s="2" t="s">
        <v>497</v>
      </c>
      <c r="B202" s="3" t="s">
        <v>502</v>
      </c>
      <c r="C202" s="4">
        <v>1706738729</v>
      </c>
      <c r="D202" s="4" t="s">
        <v>14</v>
      </c>
      <c r="E202" s="4">
        <v>59600049</v>
      </c>
      <c r="F202" s="4">
        <v>2</v>
      </c>
      <c r="G202" s="5">
        <v>2900183101</v>
      </c>
      <c r="H202" s="18" t="s">
        <v>503</v>
      </c>
      <c r="I202" s="7">
        <v>1</v>
      </c>
      <c r="J202" s="8">
        <v>551.20000000000005</v>
      </c>
      <c r="K202" s="8">
        <f t="shared" si="21"/>
        <v>4.13</v>
      </c>
      <c r="L202" s="9">
        <v>2</v>
      </c>
      <c r="M202" s="14">
        <f t="shared" si="22"/>
        <v>6.36</v>
      </c>
      <c r="N202" s="39">
        <v>22</v>
      </c>
      <c r="O202" s="8">
        <f t="shared" si="23"/>
        <v>88</v>
      </c>
      <c r="P202" s="10">
        <f t="shared" si="24"/>
        <v>11</v>
      </c>
      <c r="Q202" s="10">
        <f t="shared" si="25"/>
        <v>109.49</v>
      </c>
      <c r="R202" s="11"/>
      <c r="S202" s="11"/>
      <c r="T202" s="10">
        <f t="shared" si="26"/>
        <v>0</v>
      </c>
      <c r="U202" s="10">
        <f t="shared" si="27"/>
        <v>109.49</v>
      </c>
      <c r="V202" s="12">
        <v>196</v>
      </c>
      <c r="W202" s="1"/>
    </row>
    <row r="203" spans="1:23" ht="18.75" customHeight="1" x14ac:dyDescent="0.25">
      <c r="A203" s="2" t="s">
        <v>499</v>
      </c>
      <c r="B203" s="3" t="s">
        <v>505</v>
      </c>
      <c r="C203" s="4">
        <v>1103041669</v>
      </c>
      <c r="D203" s="4" t="s">
        <v>14</v>
      </c>
      <c r="E203" s="4">
        <v>59600049</v>
      </c>
      <c r="F203" s="4">
        <v>2</v>
      </c>
      <c r="G203" s="5">
        <v>2900100761</v>
      </c>
      <c r="H203" s="18" t="s">
        <v>56</v>
      </c>
      <c r="I203" s="7">
        <v>1</v>
      </c>
      <c r="J203" s="8">
        <v>587.80999999999995</v>
      </c>
      <c r="K203" s="8">
        <f t="shared" si="21"/>
        <v>4.41</v>
      </c>
      <c r="L203" s="9">
        <v>3</v>
      </c>
      <c r="M203" s="14">
        <f t="shared" si="22"/>
        <v>9.5399999999999991</v>
      </c>
      <c r="N203" s="39">
        <v>22</v>
      </c>
      <c r="O203" s="8">
        <f t="shared" si="23"/>
        <v>88</v>
      </c>
      <c r="P203" s="10">
        <f t="shared" si="24"/>
        <v>11</v>
      </c>
      <c r="Q203" s="10">
        <f t="shared" si="25"/>
        <v>112.95</v>
      </c>
      <c r="R203" s="11"/>
      <c r="S203" s="11"/>
      <c r="T203" s="10">
        <f t="shared" si="26"/>
        <v>0</v>
      </c>
      <c r="U203" s="10">
        <f t="shared" si="27"/>
        <v>112.95</v>
      </c>
      <c r="V203" s="12">
        <v>197</v>
      </c>
      <c r="W203" s="1"/>
    </row>
    <row r="204" spans="1:23" ht="18.75" customHeight="1" x14ac:dyDescent="0.25">
      <c r="A204" s="2" t="s">
        <v>501</v>
      </c>
      <c r="B204" s="3" t="s">
        <v>507</v>
      </c>
      <c r="C204" s="4">
        <v>1103169312</v>
      </c>
      <c r="D204" s="4" t="s">
        <v>14</v>
      </c>
      <c r="E204" s="4">
        <v>59600049</v>
      </c>
      <c r="F204" s="4">
        <v>2</v>
      </c>
      <c r="G204" s="5">
        <v>2900367457</v>
      </c>
      <c r="H204" s="18" t="s">
        <v>479</v>
      </c>
      <c r="I204" s="7">
        <v>1</v>
      </c>
      <c r="J204" s="8">
        <v>561.38</v>
      </c>
      <c r="K204" s="8">
        <f t="shared" si="21"/>
        <v>4.21</v>
      </c>
      <c r="L204" s="9">
        <v>3</v>
      </c>
      <c r="M204" s="14">
        <f t="shared" si="22"/>
        <v>9.5399999999999991</v>
      </c>
      <c r="N204" s="39">
        <v>22</v>
      </c>
      <c r="O204" s="8">
        <f t="shared" si="23"/>
        <v>88</v>
      </c>
      <c r="P204" s="10">
        <f t="shared" si="24"/>
        <v>11</v>
      </c>
      <c r="Q204" s="10">
        <f t="shared" si="25"/>
        <v>112.75</v>
      </c>
      <c r="R204" s="11"/>
      <c r="S204" s="11"/>
      <c r="T204" s="10">
        <f t="shared" si="26"/>
        <v>0</v>
      </c>
      <c r="U204" s="10">
        <f t="shared" si="27"/>
        <v>112.75</v>
      </c>
      <c r="V204" s="12">
        <v>198</v>
      </c>
      <c r="W204" s="1"/>
    </row>
    <row r="205" spans="1:23" ht="18.75" customHeight="1" x14ac:dyDescent="0.25">
      <c r="A205" s="2" t="s">
        <v>504</v>
      </c>
      <c r="B205" s="3" t="s">
        <v>509</v>
      </c>
      <c r="C205" s="4">
        <v>1101979357</v>
      </c>
      <c r="D205" s="4" t="s">
        <v>14</v>
      </c>
      <c r="E205" s="4">
        <v>59600049</v>
      </c>
      <c r="F205" s="4">
        <v>2</v>
      </c>
      <c r="G205" s="5">
        <v>2101039949</v>
      </c>
      <c r="H205" s="18" t="s">
        <v>490</v>
      </c>
      <c r="I205" s="7">
        <v>1</v>
      </c>
      <c r="J205" s="8">
        <v>755</v>
      </c>
      <c r="K205" s="8">
        <f t="shared" si="21"/>
        <v>5.66</v>
      </c>
      <c r="L205" s="9">
        <v>0</v>
      </c>
      <c r="M205" s="14">
        <f t="shared" si="22"/>
        <v>0</v>
      </c>
      <c r="N205" s="39">
        <v>22</v>
      </c>
      <c r="O205" s="8">
        <f t="shared" si="23"/>
        <v>88</v>
      </c>
      <c r="P205" s="10">
        <f t="shared" si="24"/>
        <v>11</v>
      </c>
      <c r="Q205" s="10">
        <f t="shared" si="25"/>
        <v>104.66</v>
      </c>
      <c r="R205" s="11"/>
      <c r="S205" s="11"/>
      <c r="T205" s="10">
        <f t="shared" si="26"/>
        <v>0</v>
      </c>
      <c r="U205" s="10">
        <f t="shared" si="27"/>
        <v>104.66</v>
      </c>
      <c r="V205" s="12">
        <v>199</v>
      </c>
      <c r="W205" s="1"/>
    </row>
    <row r="206" spans="1:23" ht="18.75" customHeight="1" x14ac:dyDescent="0.25">
      <c r="A206" s="2" t="s">
        <v>506</v>
      </c>
      <c r="B206" s="3" t="s">
        <v>511</v>
      </c>
      <c r="C206" s="4">
        <v>1102662051</v>
      </c>
      <c r="D206" s="4" t="s">
        <v>14</v>
      </c>
      <c r="E206" s="4">
        <v>59600049</v>
      </c>
      <c r="F206" s="4">
        <v>2</v>
      </c>
      <c r="G206" s="5">
        <v>2900082844</v>
      </c>
      <c r="H206" s="18" t="s">
        <v>50</v>
      </c>
      <c r="I206" s="7">
        <v>1</v>
      </c>
      <c r="J206" s="8">
        <v>737.96</v>
      </c>
      <c r="K206" s="8">
        <f t="shared" si="21"/>
        <v>5.53</v>
      </c>
      <c r="L206" s="9">
        <v>2</v>
      </c>
      <c r="M206" s="14">
        <f t="shared" si="22"/>
        <v>6.36</v>
      </c>
      <c r="N206" s="39">
        <v>22</v>
      </c>
      <c r="O206" s="8">
        <f t="shared" si="23"/>
        <v>88</v>
      </c>
      <c r="P206" s="10">
        <f t="shared" si="24"/>
        <v>11</v>
      </c>
      <c r="Q206" s="10">
        <f t="shared" si="25"/>
        <v>110.89</v>
      </c>
      <c r="R206" s="11"/>
      <c r="S206" s="11"/>
      <c r="T206" s="10">
        <f t="shared" si="26"/>
        <v>0</v>
      </c>
      <c r="U206" s="10">
        <f t="shared" si="27"/>
        <v>110.89</v>
      </c>
      <c r="V206" s="12">
        <v>200</v>
      </c>
      <c r="W206" s="1"/>
    </row>
    <row r="207" spans="1:23" ht="18.75" customHeight="1" x14ac:dyDescent="0.25">
      <c r="A207" s="2" t="s">
        <v>508</v>
      </c>
      <c r="B207" s="3" t="s">
        <v>513</v>
      </c>
      <c r="C207" s="4">
        <v>1102704770</v>
      </c>
      <c r="D207" s="4" t="s">
        <v>14</v>
      </c>
      <c r="E207" s="4">
        <v>59600049</v>
      </c>
      <c r="F207" s="4">
        <v>2</v>
      </c>
      <c r="G207" s="5">
        <v>2900196289</v>
      </c>
      <c r="H207" s="18" t="s">
        <v>514</v>
      </c>
      <c r="I207" s="7">
        <v>1</v>
      </c>
      <c r="J207" s="8">
        <v>667.11</v>
      </c>
      <c r="K207" s="8">
        <f t="shared" si="21"/>
        <v>5</v>
      </c>
      <c r="L207" s="9">
        <v>2</v>
      </c>
      <c r="M207" s="14">
        <f t="shared" si="22"/>
        <v>6.36</v>
      </c>
      <c r="N207" s="39">
        <v>22</v>
      </c>
      <c r="O207" s="8">
        <f t="shared" si="23"/>
        <v>88</v>
      </c>
      <c r="P207" s="10">
        <f t="shared" si="24"/>
        <v>11</v>
      </c>
      <c r="Q207" s="10">
        <f t="shared" si="25"/>
        <v>110.36</v>
      </c>
      <c r="R207" s="11"/>
      <c r="S207" s="11"/>
      <c r="T207" s="10">
        <f t="shared" si="26"/>
        <v>0</v>
      </c>
      <c r="U207" s="10">
        <f t="shared" si="27"/>
        <v>110.36</v>
      </c>
      <c r="V207" s="12">
        <v>201</v>
      </c>
      <c r="W207" s="1"/>
    </row>
    <row r="208" spans="1:23" ht="18.75" customHeight="1" x14ac:dyDescent="0.25">
      <c r="A208" s="2" t="s">
        <v>510</v>
      </c>
      <c r="B208" s="3" t="s">
        <v>516</v>
      </c>
      <c r="C208" s="4">
        <v>1102740832</v>
      </c>
      <c r="D208" s="4" t="s">
        <v>14</v>
      </c>
      <c r="E208" s="4">
        <v>59600049</v>
      </c>
      <c r="F208" s="4">
        <v>2</v>
      </c>
      <c r="G208" s="5">
        <v>2900164565</v>
      </c>
      <c r="H208" s="18" t="s">
        <v>87</v>
      </c>
      <c r="I208" s="7">
        <v>1</v>
      </c>
      <c r="J208" s="8">
        <v>554</v>
      </c>
      <c r="K208" s="8">
        <f t="shared" si="21"/>
        <v>4.16</v>
      </c>
      <c r="L208" s="9">
        <v>0</v>
      </c>
      <c r="M208" s="14">
        <f t="shared" si="22"/>
        <v>0</v>
      </c>
      <c r="N208" s="39">
        <v>22</v>
      </c>
      <c r="O208" s="8">
        <f t="shared" si="23"/>
        <v>88</v>
      </c>
      <c r="P208" s="10">
        <f t="shared" si="24"/>
        <v>11</v>
      </c>
      <c r="Q208" s="10">
        <f t="shared" si="25"/>
        <v>103.16</v>
      </c>
      <c r="R208" s="11"/>
      <c r="S208" s="11"/>
      <c r="T208" s="10">
        <f t="shared" si="26"/>
        <v>0</v>
      </c>
      <c r="U208" s="10">
        <f t="shared" si="27"/>
        <v>103.16</v>
      </c>
      <c r="V208" s="12">
        <v>202</v>
      </c>
      <c r="W208" s="1"/>
    </row>
    <row r="209" spans="1:23" ht="18.75" customHeight="1" x14ac:dyDescent="0.25">
      <c r="A209" s="2" t="s">
        <v>512</v>
      </c>
      <c r="B209" s="3" t="s">
        <v>518</v>
      </c>
      <c r="C209" s="4">
        <v>1102681465</v>
      </c>
      <c r="D209" s="4" t="s">
        <v>519</v>
      </c>
      <c r="E209" s="4" t="s">
        <v>520</v>
      </c>
      <c r="F209" s="4">
        <v>2</v>
      </c>
      <c r="G209" s="5" t="s">
        <v>521</v>
      </c>
      <c r="H209" s="18" t="s">
        <v>522</v>
      </c>
      <c r="I209" s="7">
        <v>1</v>
      </c>
      <c r="J209" s="8">
        <v>672</v>
      </c>
      <c r="K209" s="8">
        <f t="shared" si="21"/>
        <v>5.04</v>
      </c>
      <c r="L209" s="9">
        <v>2</v>
      </c>
      <c r="M209" s="14">
        <f t="shared" si="22"/>
        <v>6.36</v>
      </c>
      <c r="N209" s="39">
        <v>22</v>
      </c>
      <c r="O209" s="8">
        <f t="shared" si="23"/>
        <v>88</v>
      </c>
      <c r="P209" s="10">
        <f t="shared" si="24"/>
        <v>11</v>
      </c>
      <c r="Q209" s="10">
        <f t="shared" si="25"/>
        <v>110.4</v>
      </c>
      <c r="R209" s="11"/>
      <c r="S209" s="11"/>
      <c r="T209" s="10">
        <f t="shared" si="26"/>
        <v>0</v>
      </c>
      <c r="U209" s="10">
        <f t="shared" si="27"/>
        <v>110.4</v>
      </c>
      <c r="V209" s="12">
        <v>203</v>
      </c>
      <c r="W209" s="1"/>
    </row>
    <row r="210" spans="1:23" ht="18.75" customHeight="1" x14ac:dyDescent="0.25">
      <c r="A210" s="2" t="s">
        <v>515</v>
      </c>
      <c r="B210" s="3" t="s">
        <v>524</v>
      </c>
      <c r="C210" s="4">
        <v>1103412217</v>
      </c>
      <c r="D210" s="4" t="s">
        <v>14</v>
      </c>
      <c r="E210" s="4">
        <v>59600049</v>
      </c>
      <c r="F210" s="4">
        <v>2</v>
      </c>
      <c r="G210" s="5">
        <v>2900368445</v>
      </c>
      <c r="H210" s="18" t="s">
        <v>103</v>
      </c>
      <c r="I210" s="7">
        <v>1</v>
      </c>
      <c r="J210" s="8">
        <v>554</v>
      </c>
      <c r="K210" s="8">
        <f t="shared" si="21"/>
        <v>4.16</v>
      </c>
      <c r="L210" s="9">
        <v>0</v>
      </c>
      <c r="M210" s="14">
        <f t="shared" si="22"/>
        <v>0</v>
      </c>
      <c r="N210" s="39">
        <v>3</v>
      </c>
      <c r="O210" s="8">
        <f t="shared" si="23"/>
        <v>12</v>
      </c>
      <c r="P210" s="10">
        <f t="shared" si="24"/>
        <v>1.5</v>
      </c>
      <c r="Q210" s="10">
        <f t="shared" si="25"/>
        <v>17.66</v>
      </c>
      <c r="R210" s="11"/>
      <c r="S210" s="11"/>
      <c r="T210" s="10">
        <f t="shared" si="26"/>
        <v>0</v>
      </c>
      <c r="U210" s="10">
        <f t="shared" si="27"/>
        <v>17.66</v>
      </c>
      <c r="V210" s="12">
        <v>204</v>
      </c>
      <c r="W210" s="1"/>
    </row>
    <row r="211" spans="1:23" ht="18.75" customHeight="1" x14ac:dyDescent="0.25">
      <c r="A211" s="2" t="s">
        <v>517</v>
      </c>
      <c r="B211" s="3" t="s">
        <v>526</v>
      </c>
      <c r="C211" s="4">
        <v>1102646609</v>
      </c>
      <c r="D211" s="4" t="s">
        <v>14</v>
      </c>
      <c r="E211" s="4">
        <v>59600049</v>
      </c>
      <c r="F211" s="4">
        <v>2</v>
      </c>
      <c r="G211" s="5">
        <v>2900082828</v>
      </c>
      <c r="H211" s="18" t="s">
        <v>120</v>
      </c>
      <c r="I211" s="7">
        <v>1</v>
      </c>
      <c r="J211" s="8">
        <v>887.68</v>
      </c>
      <c r="K211" s="8">
        <f t="shared" si="21"/>
        <v>6.66</v>
      </c>
      <c r="L211" s="9">
        <v>0</v>
      </c>
      <c r="M211" s="14">
        <f t="shared" si="22"/>
        <v>0</v>
      </c>
      <c r="N211" s="39">
        <v>22</v>
      </c>
      <c r="O211" s="8">
        <f t="shared" si="23"/>
        <v>88</v>
      </c>
      <c r="P211" s="10">
        <f t="shared" si="24"/>
        <v>11</v>
      </c>
      <c r="Q211" s="10">
        <f t="shared" si="25"/>
        <v>105.66</v>
      </c>
      <c r="R211" s="11"/>
      <c r="S211" s="11"/>
      <c r="T211" s="10">
        <f t="shared" si="26"/>
        <v>0</v>
      </c>
      <c r="U211" s="10">
        <f t="shared" si="27"/>
        <v>105.66</v>
      </c>
      <c r="V211" s="12">
        <v>205</v>
      </c>
      <c r="W211" s="1"/>
    </row>
    <row r="212" spans="1:23" ht="18.75" customHeight="1" x14ac:dyDescent="0.25">
      <c r="A212" s="2" t="s">
        <v>523</v>
      </c>
      <c r="B212" s="3" t="s">
        <v>528</v>
      </c>
      <c r="C212" s="4">
        <v>1103547194</v>
      </c>
      <c r="D212" s="4" t="s">
        <v>14</v>
      </c>
      <c r="E212" s="4">
        <v>59600049</v>
      </c>
      <c r="F212" s="4">
        <v>2</v>
      </c>
      <c r="G212" s="5">
        <v>2900197137</v>
      </c>
      <c r="H212" s="18" t="s">
        <v>18</v>
      </c>
      <c r="I212" s="7">
        <v>1</v>
      </c>
      <c r="J212" s="8">
        <v>672</v>
      </c>
      <c r="K212" s="8">
        <f t="shared" si="21"/>
        <v>5.04</v>
      </c>
      <c r="L212" s="9">
        <v>3</v>
      </c>
      <c r="M212" s="14">
        <f t="shared" si="22"/>
        <v>9.5399999999999991</v>
      </c>
      <c r="N212" s="39">
        <v>22</v>
      </c>
      <c r="O212" s="8">
        <f t="shared" si="23"/>
        <v>88</v>
      </c>
      <c r="P212" s="10">
        <f t="shared" si="24"/>
        <v>11</v>
      </c>
      <c r="Q212" s="10">
        <f t="shared" si="25"/>
        <v>113.58</v>
      </c>
      <c r="R212" s="11"/>
      <c r="S212" s="11"/>
      <c r="T212" s="10">
        <f t="shared" si="26"/>
        <v>0</v>
      </c>
      <c r="U212" s="10">
        <f t="shared" si="27"/>
        <v>113.58</v>
      </c>
      <c r="V212" s="12">
        <v>206</v>
      </c>
      <c r="W212" s="1"/>
    </row>
    <row r="213" spans="1:23" ht="18.75" customHeight="1" x14ac:dyDescent="0.25">
      <c r="A213" s="2" t="s">
        <v>525</v>
      </c>
      <c r="B213" s="3" t="s">
        <v>530</v>
      </c>
      <c r="C213" s="4">
        <v>1103836449</v>
      </c>
      <c r="D213" s="4" t="s">
        <v>14</v>
      </c>
      <c r="E213" s="4">
        <v>59600049</v>
      </c>
      <c r="F213" s="4">
        <v>2</v>
      </c>
      <c r="G213" s="5">
        <v>2900458024</v>
      </c>
      <c r="H213" s="18" t="s">
        <v>56</v>
      </c>
      <c r="I213" s="7">
        <v>1</v>
      </c>
      <c r="J213" s="8">
        <v>504</v>
      </c>
      <c r="K213" s="8">
        <f t="shared" si="21"/>
        <v>3.78</v>
      </c>
      <c r="L213" s="9">
        <v>0</v>
      </c>
      <c r="M213" s="14">
        <f t="shared" si="22"/>
        <v>0</v>
      </c>
      <c r="N213" s="39">
        <v>22</v>
      </c>
      <c r="O213" s="8">
        <f t="shared" si="23"/>
        <v>88</v>
      </c>
      <c r="P213" s="10">
        <f t="shared" si="24"/>
        <v>11</v>
      </c>
      <c r="Q213" s="10">
        <f t="shared" si="25"/>
        <v>102.78</v>
      </c>
      <c r="R213" s="11"/>
      <c r="S213" s="11"/>
      <c r="T213" s="10">
        <f t="shared" si="26"/>
        <v>0</v>
      </c>
      <c r="U213" s="10">
        <f t="shared" si="27"/>
        <v>102.78</v>
      </c>
      <c r="V213" s="12">
        <v>207</v>
      </c>
      <c r="W213" s="1"/>
    </row>
    <row r="214" spans="1:23" ht="18.75" customHeight="1" x14ac:dyDescent="0.25">
      <c r="A214" s="2" t="s">
        <v>527</v>
      </c>
      <c r="B214" s="3" t="s">
        <v>532</v>
      </c>
      <c r="C214" s="4">
        <v>1101891735</v>
      </c>
      <c r="D214" s="4" t="s">
        <v>14</v>
      </c>
      <c r="E214" s="4">
        <v>59600049</v>
      </c>
      <c r="F214" s="4">
        <v>2</v>
      </c>
      <c r="G214" s="5">
        <v>2900082771</v>
      </c>
      <c r="H214" s="18" t="s">
        <v>120</v>
      </c>
      <c r="I214" s="7">
        <v>1</v>
      </c>
      <c r="J214" s="8">
        <v>920.53</v>
      </c>
      <c r="K214" s="8">
        <f t="shared" si="21"/>
        <v>6.9</v>
      </c>
      <c r="L214" s="9">
        <v>0</v>
      </c>
      <c r="M214" s="14">
        <f t="shared" si="22"/>
        <v>0</v>
      </c>
      <c r="N214" s="39">
        <v>10</v>
      </c>
      <c r="O214" s="8">
        <f t="shared" si="23"/>
        <v>40</v>
      </c>
      <c r="P214" s="10">
        <f t="shared" si="24"/>
        <v>5</v>
      </c>
      <c r="Q214" s="10">
        <f t="shared" si="25"/>
        <v>51.9</v>
      </c>
      <c r="R214" s="11"/>
      <c r="S214" s="11"/>
      <c r="T214" s="10">
        <f t="shared" si="26"/>
        <v>0</v>
      </c>
      <c r="U214" s="10">
        <f t="shared" si="27"/>
        <v>51.9</v>
      </c>
      <c r="V214" s="12">
        <v>208</v>
      </c>
      <c r="W214" s="1"/>
    </row>
    <row r="215" spans="1:23" ht="18.75" customHeight="1" x14ac:dyDescent="0.25">
      <c r="A215" s="2" t="s">
        <v>529</v>
      </c>
      <c r="B215" s="3" t="s">
        <v>534</v>
      </c>
      <c r="C215" s="4" t="s">
        <v>535</v>
      </c>
      <c r="D215" s="4" t="s">
        <v>536</v>
      </c>
      <c r="E215" s="4">
        <v>1410034</v>
      </c>
      <c r="F215" s="4">
        <v>2</v>
      </c>
      <c r="G215" s="5" t="s">
        <v>537</v>
      </c>
      <c r="H215" s="18" t="s">
        <v>15</v>
      </c>
      <c r="I215" s="7">
        <v>1</v>
      </c>
      <c r="J215" s="8">
        <v>504</v>
      </c>
      <c r="K215" s="8">
        <f t="shared" si="21"/>
        <v>3.78</v>
      </c>
      <c r="L215" s="9">
        <v>0</v>
      </c>
      <c r="M215" s="14">
        <f t="shared" si="22"/>
        <v>0</v>
      </c>
      <c r="N215" s="39">
        <v>22</v>
      </c>
      <c r="O215" s="8">
        <f t="shared" si="23"/>
        <v>88</v>
      </c>
      <c r="P215" s="10">
        <f t="shared" si="24"/>
        <v>11</v>
      </c>
      <c r="Q215" s="10">
        <f t="shared" si="25"/>
        <v>102.78</v>
      </c>
      <c r="R215" s="11"/>
      <c r="S215" s="11"/>
      <c r="T215" s="10">
        <f t="shared" si="26"/>
        <v>0</v>
      </c>
      <c r="U215" s="10">
        <f t="shared" si="27"/>
        <v>102.78</v>
      </c>
      <c r="V215" s="12">
        <v>209</v>
      </c>
      <c r="W215" s="1"/>
    </row>
    <row r="216" spans="1:23" ht="18.75" customHeight="1" x14ac:dyDescent="0.25">
      <c r="A216" s="2" t="s">
        <v>531</v>
      </c>
      <c r="B216" s="3" t="s">
        <v>539</v>
      </c>
      <c r="C216" s="4" t="s">
        <v>540</v>
      </c>
      <c r="D216" s="4" t="s">
        <v>14</v>
      </c>
      <c r="E216" s="4">
        <v>59600049</v>
      </c>
      <c r="F216" s="4">
        <v>2</v>
      </c>
      <c r="G216" s="5">
        <v>2900836673</v>
      </c>
      <c r="H216" s="18" t="s">
        <v>514</v>
      </c>
      <c r="I216" s="7">
        <v>1</v>
      </c>
      <c r="J216" s="8">
        <v>554</v>
      </c>
      <c r="K216" s="8">
        <f t="shared" si="21"/>
        <v>4.16</v>
      </c>
      <c r="L216" s="9">
        <v>2</v>
      </c>
      <c r="M216" s="14">
        <f t="shared" si="22"/>
        <v>6.36</v>
      </c>
      <c r="N216" s="39">
        <v>22</v>
      </c>
      <c r="O216" s="8">
        <f t="shared" si="23"/>
        <v>88</v>
      </c>
      <c r="P216" s="10">
        <f t="shared" si="24"/>
        <v>11</v>
      </c>
      <c r="Q216" s="10">
        <f t="shared" si="25"/>
        <v>109.52</v>
      </c>
      <c r="R216" s="11"/>
      <c r="S216" s="11"/>
      <c r="T216" s="10">
        <f t="shared" si="26"/>
        <v>0</v>
      </c>
      <c r="U216" s="10">
        <f t="shared" si="27"/>
        <v>109.52</v>
      </c>
      <c r="V216" s="12">
        <v>210</v>
      </c>
      <c r="W216" s="1"/>
    </row>
    <row r="217" spans="1:23" ht="18.75" customHeight="1" x14ac:dyDescent="0.25">
      <c r="A217" s="2" t="s">
        <v>533</v>
      </c>
      <c r="B217" s="3" t="s">
        <v>542</v>
      </c>
      <c r="C217" s="4">
        <v>1100625837</v>
      </c>
      <c r="D217" s="4" t="s">
        <v>14</v>
      </c>
      <c r="E217" s="4">
        <v>59600049</v>
      </c>
      <c r="F217" s="4">
        <v>2</v>
      </c>
      <c r="G217" s="5">
        <v>2900196874</v>
      </c>
      <c r="H217" s="18" t="s">
        <v>543</v>
      </c>
      <c r="I217" s="7">
        <v>1</v>
      </c>
      <c r="J217" s="8">
        <v>819</v>
      </c>
      <c r="K217" s="8">
        <f t="shared" si="21"/>
        <v>6.14</v>
      </c>
      <c r="L217" s="9">
        <v>0</v>
      </c>
      <c r="M217" s="14">
        <f t="shared" si="22"/>
        <v>0</v>
      </c>
      <c r="N217" s="39">
        <v>22</v>
      </c>
      <c r="O217" s="8">
        <f t="shared" si="23"/>
        <v>88</v>
      </c>
      <c r="P217" s="10">
        <f t="shared" si="24"/>
        <v>11</v>
      </c>
      <c r="Q217" s="10">
        <f t="shared" si="25"/>
        <v>105.14</v>
      </c>
      <c r="R217" s="11"/>
      <c r="S217" s="11"/>
      <c r="T217" s="10">
        <f t="shared" si="26"/>
        <v>0</v>
      </c>
      <c r="U217" s="10">
        <f t="shared" si="27"/>
        <v>105.14</v>
      </c>
      <c r="V217" s="12">
        <v>211</v>
      </c>
      <c r="W217" s="1"/>
    </row>
    <row r="218" spans="1:23" ht="18.75" customHeight="1" x14ac:dyDescent="0.25">
      <c r="A218" s="2" t="s">
        <v>538</v>
      </c>
      <c r="B218" s="3" t="s">
        <v>545</v>
      </c>
      <c r="C218" s="4">
        <v>1102557392</v>
      </c>
      <c r="D218" s="4" t="s">
        <v>14</v>
      </c>
      <c r="E218" s="4">
        <v>59600049</v>
      </c>
      <c r="F218" s="4">
        <v>2</v>
      </c>
      <c r="G218" s="5">
        <v>2900688146</v>
      </c>
      <c r="H218" s="18" t="s">
        <v>120</v>
      </c>
      <c r="I218" s="7">
        <v>1</v>
      </c>
      <c r="J218" s="8">
        <v>672</v>
      </c>
      <c r="K218" s="8">
        <f t="shared" si="21"/>
        <v>5.04</v>
      </c>
      <c r="L218" s="9">
        <v>0</v>
      </c>
      <c r="M218" s="14">
        <f t="shared" si="22"/>
        <v>0</v>
      </c>
      <c r="N218" s="39">
        <v>22</v>
      </c>
      <c r="O218" s="8">
        <f t="shared" si="23"/>
        <v>88</v>
      </c>
      <c r="P218" s="10">
        <f t="shared" si="24"/>
        <v>11</v>
      </c>
      <c r="Q218" s="10">
        <f t="shared" si="25"/>
        <v>104.04</v>
      </c>
      <c r="R218" s="11"/>
      <c r="S218" s="11"/>
      <c r="T218" s="10">
        <f t="shared" si="26"/>
        <v>0</v>
      </c>
      <c r="U218" s="10">
        <f t="shared" si="27"/>
        <v>104.04</v>
      </c>
      <c r="V218" s="12">
        <v>212</v>
      </c>
      <c r="W218" s="1"/>
    </row>
    <row r="219" spans="1:23" ht="18.75" customHeight="1" x14ac:dyDescent="0.25">
      <c r="A219" s="2" t="s">
        <v>541</v>
      </c>
      <c r="B219" s="3" t="s">
        <v>547</v>
      </c>
      <c r="C219" s="4">
        <v>1100784519</v>
      </c>
      <c r="D219" s="4" t="s">
        <v>14</v>
      </c>
      <c r="E219" s="4">
        <v>59600049</v>
      </c>
      <c r="F219" s="4">
        <v>2</v>
      </c>
      <c r="G219" s="5">
        <v>2900452039</v>
      </c>
      <c r="H219" s="18" t="s">
        <v>127</v>
      </c>
      <c r="I219" s="7">
        <v>1</v>
      </c>
      <c r="J219" s="8">
        <v>672</v>
      </c>
      <c r="K219" s="8">
        <f t="shared" si="21"/>
        <v>5.04</v>
      </c>
      <c r="L219" s="9">
        <v>0</v>
      </c>
      <c r="M219" s="14">
        <f t="shared" si="22"/>
        <v>0</v>
      </c>
      <c r="N219" s="39">
        <v>22</v>
      </c>
      <c r="O219" s="8">
        <f t="shared" si="23"/>
        <v>88</v>
      </c>
      <c r="P219" s="10">
        <f t="shared" si="24"/>
        <v>11</v>
      </c>
      <c r="Q219" s="10">
        <f t="shared" si="25"/>
        <v>104.04</v>
      </c>
      <c r="R219" s="11"/>
      <c r="S219" s="11"/>
      <c r="T219" s="10">
        <f t="shared" si="26"/>
        <v>0</v>
      </c>
      <c r="U219" s="10">
        <f t="shared" si="27"/>
        <v>104.04</v>
      </c>
      <c r="V219" s="12">
        <v>213</v>
      </c>
      <c r="W219" s="1"/>
    </row>
    <row r="220" spans="1:23" ht="18.75" customHeight="1" x14ac:dyDescent="0.25">
      <c r="A220" s="2" t="s">
        <v>544</v>
      </c>
      <c r="B220" s="3" t="s">
        <v>549</v>
      </c>
      <c r="C220" s="4">
        <v>1101713723</v>
      </c>
      <c r="D220" s="4" t="s">
        <v>14</v>
      </c>
      <c r="E220" s="4">
        <v>59600049</v>
      </c>
      <c r="F220" s="4">
        <v>2</v>
      </c>
      <c r="G220" s="5">
        <v>2900155167</v>
      </c>
      <c r="H220" s="18" t="s">
        <v>543</v>
      </c>
      <c r="I220" s="7">
        <v>1</v>
      </c>
      <c r="J220" s="8">
        <v>667.11</v>
      </c>
      <c r="K220" s="8">
        <f t="shared" si="21"/>
        <v>5</v>
      </c>
      <c r="L220" s="9">
        <v>0</v>
      </c>
      <c r="M220" s="14">
        <f t="shared" si="22"/>
        <v>0</v>
      </c>
      <c r="N220" s="39">
        <v>22</v>
      </c>
      <c r="O220" s="8">
        <f t="shared" si="23"/>
        <v>88</v>
      </c>
      <c r="P220" s="10">
        <f t="shared" si="24"/>
        <v>11</v>
      </c>
      <c r="Q220" s="10">
        <f t="shared" si="25"/>
        <v>104</v>
      </c>
      <c r="R220" s="11"/>
      <c r="S220" s="11"/>
      <c r="T220" s="10">
        <f t="shared" si="26"/>
        <v>0</v>
      </c>
      <c r="U220" s="10">
        <f t="shared" si="27"/>
        <v>104</v>
      </c>
      <c r="V220" s="12">
        <v>214</v>
      </c>
      <c r="W220" s="1"/>
    </row>
    <row r="221" spans="1:23" ht="18.75" customHeight="1" x14ac:dyDescent="0.25">
      <c r="A221" s="2" t="s">
        <v>546</v>
      </c>
      <c r="B221" s="3" t="s">
        <v>579</v>
      </c>
      <c r="C221" s="4">
        <v>1102292925</v>
      </c>
      <c r="D221" s="4" t="s">
        <v>14</v>
      </c>
      <c r="E221" s="4">
        <v>59600049</v>
      </c>
      <c r="F221" s="4">
        <v>2</v>
      </c>
      <c r="G221" s="5">
        <v>2900438071</v>
      </c>
      <c r="H221" s="18" t="s">
        <v>189</v>
      </c>
      <c r="I221" s="7">
        <v>1</v>
      </c>
      <c r="J221" s="8">
        <v>554</v>
      </c>
      <c r="K221" s="8">
        <f t="shared" si="21"/>
        <v>4.16</v>
      </c>
      <c r="L221" s="9">
        <v>2</v>
      </c>
      <c r="M221" s="14">
        <f t="shared" si="22"/>
        <v>6.36</v>
      </c>
      <c r="N221" s="39">
        <v>22</v>
      </c>
      <c r="O221" s="8">
        <f t="shared" si="23"/>
        <v>88</v>
      </c>
      <c r="P221" s="10">
        <f t="shared" si="24"/>
        <v>11</v>
      </c>
      <c r="Q221" s="10">
        <f t="shared" si="25"/>
        <v>109.52</v>
      </c>
      <c r="R221" s="11"/>
      <c r="S221" s="11"/>
      <c r="T221" s="10">
        <f t="shared" si="26"/>
        <v>0</v>
      </c>
      <c r="U221" s="10">
        <f t="shared" si="27"/>
        <v>109.52</v>
      </c>
      <c r="V221" s="12">
        <v>215</v>
      </c>
      <c r="W221" s="1"/>
    </row>
    <row r="222" spans="1:23" ht="18.75" customHeight="1" x14ac:dyDescent="0.25">
      <c r="A222" s="2" t="s">
        <v>548</v>
      </c>
      <c r="B222" s="3" t="s">
        <v>552</v>
      </c>
      <c r="C222" s="4">
        <v>1101070306</v>
      </c>
      <c r="D222" s="4" t="s">
        <v>14</v>
      </c>
      <c r="E222" s="4">
        <v>59600049</v>
      </c>
      <c r="F222" s="4">
        <v>2</v>
      </c>
      <c r="G222" s="5">
        <v>2101033095</v>
      </c>
      <c r="H222" s="18" t="s">
        <v>30</v>
      </c>
      <c r="I222" s="7">
        <v>1</v>
      </c>
      <c r="J222" s="8">
        <v>902.33</v>
      </c>
      <c r="K222" s="8">
        <f t="shared" si="21"/>
        <v>6.77</v>
      </c>
      <c r="L222" s="9">
        <v>0</v>
      </c>
      <c r="M222" s="14">
        <f t="shared" si="22"/>
        <v>0</v>
      </c>
      <c r="N222" s="39">
        <v>22</v>
      </c>
      <c r="O222" s="8">
        <f t="shared" si="23"/>
        <v>88</v>
      </c>
      <c r="P222" s="10">
        <f t="shared" si="24"/>
        <v>11</v>
      </c>
      <c r="Q222" s="10">
        <f t="shared" si="25"/>
        <v>105.77</v>
      </c>
      <c r="R222" s="11"/>
      <c r="S222" s="11"/>
      <c r="T222" s="10">
        <f t="shared" si="26"/>
        <v>0</v>
      </c>
      <c r="U222" s="10">
        <f t="shared" si="27"/>
        <v>105.77</v>
      </c>
      <c r="V222" s="12">
        <v>216</v>
      </c>
      <c r="W222" s="1"/>
    </row>
    <row r="223" spans="1:23" ht="18.75" customHeight="1" x14ac:dyDescent="0.25">
      <c r="A223" s="2" t="s">
        <v>550</v>
      </c>
      <c r="B223" s="3" t="s">
        <v>554</v>
      </c>
      <c r="C223" s="4">
        <v>1706777719</v>
      </c>
      <c r="D223" s="4" t="s">
        <v>25</v>
      </c>
      <c r="E223" s="4">
        <v>59700001</v>
      </c>
      <c r="F223" s="4">
        <v>2</v>
      </c>
      <c r="G223" s="5" t="s">
        <v>555</v>
      </c>
      <c r="H223" s="18" t="s">
        <v>556</v>
      </c>
      <c r="I223" s="7">
        <v>1</v>
      </c>
      <c r="J223" s="8">
        <v>504</v>
      </c>
      <c r="K223" s="8">
        <f t="shared" si="21"/>
        <v>3.78</v>
      </c>
      <c r="L223" s="9">
        <v>5</v>
      </c>
      <c r="M223" s="14">
        <f t="shared" si="22"/>
        <v>15.9</v>
      </c>
      <c r="N223" s="39">
        <v>21</v>
      </c>
      <c r="O223" s="8">
        <f t="shared" si="23"/>
        <v>84</v>
      </c>
      <c r="P223" s="10">
        <f t="shared" si="24"/>
        <v>10.5</v>
      </c>
      <c r="Q223" s="10">
        <f t="shared" si="25"/>
        <v>114.18</v>
      </c>
      <c r="R223" s="11"/>
      <c r="S223" s="11"/>
      <c r="T223" s="10">
        <f t="shared" si="26"/>
        <v>0</v>
      </c>
      <c r="U223" s="10">
        <f t="shared" si="27"/>
        <v>114.18</v>
      </c>
      <c r="V223" s="12">
        <v>217</v>
      </c>
      <c r="W223" s="1"/>
    </row>
    <row r="224" spans="1:23" ht="18.75" customHeight="1" x14ac:dyDescent="0.25">
      <c r="A224" s="2" t="s">
        <v>551</v>
      </c>
      <c r="B224" s="3" t="s">
        <v>558</v>
      </c>
      <c r="C224" s="4">
        <v>1102024393</v>
      </c>
      <c r="D224" s="4" t="s">
        <v>14</v>
      </c>
      <c r="E224" s="4">
        <v>59600049</v>
      </c>
      <c r="F224" s="4">
        <v>2</v>
      </c>
      <c r="G224" s="5">
        <v>2900399483</v>
      </c>
      <c r="H224" s="18" t="s">
        <v>37</v>
      </c>
      <c r="I224" s="7">
        <v>1</v>
      </c>
      <c r="J224" s="8">
        <v>504</v>
      </c>
      <c r="K224" s="8">
        <f t="shared" si="21"/>
        <v>3.78</v>
      </c>
      <c r="L224" s="9">
        <v>0</v>
      </c>
      <c r="M224" s="14">
        <f t="shared" si="22"/>
        <v>0</v>
      </c>
      <c r="N224" s="39">
        <v>20</v>
      </c>
      <c r="O224" s="8">
        <f t="shared" si="23"/>
        <v>80</v>
      </c>
      <c r="P224" s="10">
        <f t="shared" si="24"/>
        <v>10</v>
      </c>
      <c r="Q224" s="10">
        <f t="shared" si="25"/>
        <v>93.78</v>
      </c>
      <c r="R224" s="11"/>
      <c r="S224" s="11"/>
      <c r="T224" s="10">
        <f t="shared" si="26"/>
        <v>0</v>
      </c>
      <c r="U224" s="10">
        <f t="shared" si="27"/>
        <v>93.78</v>
      </c>
      <c r="V224" s="12">
        <v>218</v>
      </c>
      <c r="W224" s="1"/>
    </row>
    <row r="225" spans="1:23" ht="18.75" customHeight="1" x14ac:dyDescent="0.25">
      <c r="A225" s="2" t="s">
        <v>553</v>
      </c>
      <c r="B225" s="3" t="s">
        <v>560</v>
      </c>
      <c r="C225" s="4">
        <v>1102739099</v>
      </c>
      <c r="D225" s="4" t="s">
        <v>14</v>
      </c>
      <c r="E225" s="4">
        <v>59600049</v>
      </c>
      <c r="F225" s="4">
        <v>2</v>
      </c>
      <c r="G225" s="5">
        <v>2101055393</v>
      </c>
      <c r="H225" s="18" t="s">
        <v>189</v>
      </c>
      <c r="I225" s="7">
        <v>1</v>
      </c>
      <c r="J225" s="8">
        <v>554</v>
      </c>
      <c r="K225" s="8">
        <f t="shared" si="21"/>
        <v>4.16</v>
      </c>
      <c r="L225" s="9">
        <v>1</v>
      </c>
      <c r="M225" s="14">
        <f t="shared" si="22"/>
        <v>3.18</v>
      </c>
      <c r="N225" s="39">
        <v>22</v>
      </c>
      <c r="O225" s="8">
        <f t="shared" si="23"/>
        <v>88</v>
      </c>
      <c r="P225" s="10">
        <f t="shared" si="24"/>
        <v>11</v>
      </c>
      <c r="Q225" s="10">
        <f t="shared" si="25"/>
        <v>106.34</v>
      </c>
      <c r="R225" s="11"/>
      <c r="S225" s="11"/>
      <c r="T225" s="10">
        <f t="shared" si="26"/>
        <v>0</v>
      </c>
      <c r="U225" s="10">
        <f t="shared" si="27"/>
        <v>106.34</v>
      </c>
      <c r="V225" s="12">
        <v>219</v>
      </c>
      <c r="W225" s="1"/>
    </row>
    <row r="226" spans="1:23" ht="18.75" customHeight="1" x14ac:dyDescent="0.25">
      <c r="A226" s="2" t="s">
        <v>557</v>
      </c>
      <c r="B226" s="3" t="s">
        <v>562</v>
      </c>
      <c r="C226" s="4">
        <v>1101932638</v>
      </c>
      <c r="D226" s="4" t="s">
        <v>14</v>
      </c>
      <c r="E226" s="4">
        <v>59600049</v>
      </c>
      <c r="F226" s="4">
        <v>2</v>
      </c>
      <c r="G226" s="5">
        <v>2900505367</v>
      </c>
      <c r="H226" s="18" t="s">
        <v>563</v>
      </c>
      <c r="I226" s="7">
        <v>1</v>
      </c>
      <c r="J226" s="8">
        <v>806.86</v>
      </c>
      <c r="K226" s="8">
        <f t="shared" si="21"/>
        <v>6.05</v>
      </c>
      <c r="L226" s="9">
        <v>0</v>
      </c>
      <c r="M226" s="14">
        <f t="shared" si="22"/>
        <v>0</v>
      </c>
      <c r="N226" s="39">
        <v>22</v>
      </c>
      <c r="O226" s="8">
        <f t="shared" si="23"/>
        <v>88</v>
      </c>
      <c r="P226" s="10">
        <f t="shared" si="24"/>
        <v>11</v>
      </c>
      <c r="Q226" s="10">
        <f t="shared" si="25"/>
        <v>105.05</v>
      </c>
      <c r="R226" s="11"/>
      <c r="S226" s="11"/>
      <c r="T226" s="10">
        <f t="shared" si="26"/>
        <v>0</v>
      </c>
      <c r="U226" s="10">
        <f t="shared" si="27"/>
        <v>105.05</v>
      </c>
      <c r="V226" s="12">
        <v>220</v>
      </c>
      <c r="W226" s="1"/>
    </row>
    <row r="227" spans="1:23" ht="18.75" customHeight="1" x14ac:dyDescent="0.25">
      <c r="A227" s="2" t="s">
        <v>559</v>
      </c>
      <c r="B227" s="3" t="s">
        <v>565</v>
      </c>
      <c r="C227" s="4">
        <v>1304998519</v>
      </c>
      <c r="D227" s="4" t="s">
        <v>14</v>
      </c>
      <c r="E227" s="4">
        <v>59600049</v>
      </c>
      <c r="F227" s="4">
        <v>2</v>
      </c>
      <c r="G227" s="5">
        <v>2900082933</v>
      </c>
      <c r="H227" s="18" t="s">
        <v>103</v>
      </c>
      <c r="I227" s="7">
        <v>1</v>
      </c>
      <c r="J227" s="8">
        <v>567.45000000000005</v>
      </c>
      <c r="K227" s="8">
        <f t="shared" si="21"/>
        <v>4.26</v>
      </c>
      <c r="L227" s="9">
        <v>4</v>
      </c>
      <c r="M227" s="14">
        <f t="shared" si="22"/>
        <v>12.72</v>
      </c>
      <c r="N227" s="39">
        <v>21</v>
      </c>
      <c r="O227" s="8">
        <f t="shared" si="23"/>
        <v>84</v>
      </c>
      <c r="P227" s="10">
        <f t="shared" si="24"/>
        <v>10.5</v>
      </c>
      <c r="Q227" s="10">
        <f t="shared" si="25"/>
        <v>111.48</v>
      </c>
      <c r="R227" s="11"/>
      <c r="S227" s="11"/>
      <c r="T227" s="10">
        <f t="shared" si="26"/>
        <v>0</v>
      </c>
      <c r="U227" s="10">
        <f t="shared" si="27"/>
        <v>111.48</v>
      </c>
      <c r="V227" s="12">
        <v>221</v>
      </c>
      <c r="W227" s="1"/>
    </row>
    <row r="228" spans="1:23" ht="18.75" customHeight="1" x14ac:dyDescent="0.25">
      <c r="A228" s="2" t="s">
        <v>561</v>
      </c>
      <c r="B228" s="3" t="s">
        <v>567</v>
      </c>
      <c r="C228" s="4">
        <v>1102363981</v>
      </c>
      <c r="D228" s="4" t="s">
        <v>14</v>
      </c>
      <c r="E228" s="4">
        <v>59600049</v>
      </c>
      <c r="F228" s="4">
        <v>2</v>
      </c>
      <c r="G228" s="5">
        <v>2900542796</v>
      </c>
      <c r="H228" s="18" t="s">
        <v>187</v>
      </c>
      <c r="I228" s="7">
        <v>1</v>
      </c>
      <c r="J228" s="8">
        <v>705</v>
      </c>
      <c r="K228" s="8">
        <f t="shared" si="21"/>
        <v>5.29</v>
      </c>
      <c r="L228" s="9">
        <v>1</v>
      </c>
      <c r="M228" s="14">
        <f t="shared" si="22"/>
        <v>3.18</v>
      </c>
      <c r="N228" s="39">
        <v>22</v>
      </c>
      <c r="O228" s="8">
        <f t="shared" si="23"/>
        <v>88</v>
      </c>
      <c r="P228" s="10">
        <f t="shared" si="24"/>
        <v>11</v>
      </c>
      <c r="Q228" s="10">
        <f t="shared" si="25"/>
        <v>107.47</v>
      </c>
      <c r="R228" s="11"/>
      <c r="S228" s="11"/>
      <c r="T228" s="10">
        <f t="shared" si="26"/>
        <v>0</v>
      </c>
      <c r="U228" s="10">
        <f t="shared" si="27"/>
        <v>107.47</v>
      </c>
      <c r="V228" s="12">
        <v>222</v>
      </c>
      <c r="W228" s="1"/>
    </row>
    <row r="229" spans="1:23" ht="18.75" customHeight="1" x14ac:dyDescent="0.25">
      <c r="A229" s="2" t="s">
        <v>564</v>
      </c>
      <c r="B229" s="3" t="s">
        <v>569</v>
      </c>
      <c r="C229" s="4">
        <v>1102069083</v>
      </c>
      <c r="D229" s="4" t="s">
        <v>14</v>
      </c>
      <c r="E229" s="4">
        <v>59600049</v>
      </c>
      <c r="F229" s="4">
        <v>2</v>
      </c>
      <c r="G229" s="5">
        <v>2900377001</v>
      </c>
      <c r="H229" s="18" t="s">
        <v>570</v>
      </c>
      <c r="I229" s="7">
        <v>1</v>
      </c>
      <c r="J229" s="8">
        <v>755</v>
      </c>
      <c r="K229" s="8">
        <f t="shared" si="21"/>
        <v>5.66</v>
      </c>
      <c r="L229" s="9">
        <v>0</v>
      </c>
      <c r="M229" s="14">
        <f t="shared" si="22"/>
        <v>0</v>
      </c>
      <c r="N229" s="39">
        <v>22</v>
      </c>
      <c r="O229" s="8">
        <f t="shared" si="23"/>
        <v>88</v>
      </c>
      <c r="P229" s="10">
        <f t="shared" si="24"/>
        <v>11</v>
      </c>
      <c r="Q229" s="10">
        <f t="shared" si="25"/>
        <v>104.66</v>
      </c>
      <c r="R229" s="11"/>
      <c r="S229" s="11"/>
      <c r="T229" s="10">
        <f t="shared" si="26"/>
        <v>0</v>
      </c>
      <c r="U229" s="10">
        <f t="shared" si="27"/>
        <v>104.66</v>
      </c>
      <c r="V229" s="12">
        <v>223</v>
      </c>
      <c r="W229" s="1"/>
    </row>
    <row r="230" spans="1:23" ht="18.75" customHeight="1" x14ac:dyDescent="0.25">
      <c r="A230" s="2" t="s">
        <v>566</v>
      </c>
      <c r="B230" s="3" t="s">
        <v>571</v>
      </c>
      <c r="C230" s="4" t="s">
        <v>572</v>
      </c>
      <c r="D230" s="4" t="s">
        <v>14</v>
      </c>
      <c r="E230" s="4">
        <v>59600049</v>
      </c>
      <c r="F230" s="4">
        <v>2</v>
      </c>
      <c r="G230" s="5">
        <v>2101071569</v>
      </c>
      <c r="H230" s="18" t="s">
        <v>100</v>
      </c>
      <c r="I230" s="7">
        <v>1</v>
      </c>
      <c r="J230" s="8">
        <v>868.09</v>
      </c>
      <c r="K230" s="8">
        <f t="shared" si="21"/>
        <v>6.51</v>
      </c>
      <c r="L230" s="9">
        <v>0</v>
      </c>
      <c r="M230" s="14">
        <f t="shared" si="22"/>
        <v>0</v>
      </c>
      <c r="N230" s="39">
        <v>22</v>
      </c>
      <c r="O230" s="8">
        <f t="shared" si="23"/>
        <v>88</v>
      </c>
      <c r="P230" s="10">
        <f t="shared" si="24"/>
        <v>11</v>
      </c>
      <c r="Q230" s="10">
        <f t="shared" si="25"/>
        <v>105.51</v>
      </c>
      <c r="R230" s="11"/>
      <c r="S230" s="11"/>
      <c r="T230" s="10">
        <f t="shared" si="26"/>
        <v>0</v>
      </c>
      <c r="U230" s="10">
        <f t="shared" si="27"/>
        <v>105.51</v>
      </c>
      <c r="V230" s="12">
        <v>224</v>
      </c>
      <c r="W230" s="1"/>
    </row>
    <row r="231" spans="1:23" ht="18.75" customHeight="1" x14ac:dyDescent="0.25">
      <c r="A231" s="2" t="s">
        <v>568</v>
      </c>
      <c r="B231" s="3" t="s">
        <v>573</v>
      </c>
      <c r="C231" s="4" t="s">
        <v>574</v>
      </c>
      <c r="D231" s="4" t="s">
        <v>14</v>
      </c>
      <c r="E231" s="4">
        <v>59600049</v>
      </c>
      <c r="F231" s="4">
        <v>2</v>
      </c>
      <c r="G231" s="5">
        <v>2900593666</v>
      </c>
      <c r="H231" s="18" t="s">
        <v>194</v>
      </c>
      <c r="I231" s="7">
        <v>1</v>
      </c>
      <c r="J231" s="8">
        <v>520</v>
      </c>
      <c r="K231" s="8">
        <f t="shared" si="21"/>
        <v>3.9</v>
      </c>
      <c r="L231" s="9">
        <v>1</v>
      </c>
      <c r="M231" s="14">
        <f t="shared" si="22"/>
        <v>3.18</v>
      </c>
      <c r="N231" s="39">
        <v>22</v>
      </c>
      <c r="O231" s="8">
        <f t="shared" si="23"/>
        <v>88</v>
      </c>
      <c r="P231" s="10">
        <f t="shared" si="24"/>
        <v>11</v>
      </c>
      <c r="Q231" s="10">
        <f t="shared" si="25"/>
        <v>106.08</v>
      </c>
      <c r="R231" s="11"/>
      <c r="S231" s="11"/>
      <c r="T231" s="10">
        <f t="shared" si="26"/>
        <v>0</v>
      </c>
      <c r="U231" s="10">
        <f t="shared" si="27"/>
        <v>106.08</v>
      </c>
      <c r="V231" s="12">
        <v>225</v>
      </c>
      <c r="W231" s="1"/>
    </row>
    <row r="232" spans="1:23" ht="23.25" customHeight="1" x14ac:dyDescent="0.25">
      <c r="A232" s="2"/>
      <c r="B232" s="3"/>
      <c r="C232" s="4"/>
      <c r="D232" s="4"/>
      <c r="E232" s="4"/>
      <c r="F232" s="4"/>
      <c r="G232" s="5"/>
      <c r="H232" s="6"/>
      <c r="I232" s="7"/>
      <c r="J232" s="19">
        <f>SUM(J7:J231)</f>
        <v>135843.28</v>
      </c>
      <c r="K232" s="19">
        <f>SUM(K7:K231)</f>
        <v>1018.9799999999969</v>
      </c>
      <c r="L232" s="20"/>
      <c r="M232" s="21">
        <f>SUM(M7:M231)</f>
        <v>632.82000000000039</v>
      </c>
      <c r="N232" s="21">
        <f>SUM(N7:N231)</f>
        <v>4576</v>
      </c>
      <c r="O232" s="19">
        <f>SUM(O7:O231)</f>
        <v>18304</v>
      </c>
      <c r="P232" s="22">
        <f>SUM(P7:P231)</f>
        <v>2288</v>
      </c>
      <c r="Q232" s="22">
        <f>SUM(Q7:Q231)</f>
        <v>22243.800000000017</v>
      </c>
      <c r="R232" s="23"/>
      <c r="S232" s="23"/>
      <c r="T232" s="10">
        <f t="shared" si="26"/>
        <v>0</v>
      </c>
      <c r="U232" s="22">
        <f>SUM(U7:U231)</f>
        <v>22243.800000000017</v>
      </c>
      <c r="V232" s="12"/>
      <c r="W232" s="1"/>
    </row>
    <row r="233" spans="1:23" x14ac:dyDescent="0.25">
      <c r="A233" s="15"/>
      <c r="B233" s="15"/>
      <c r="C233" s="15"/>
      <c r="D233" s="15"/>
      <c r="E233" s="16"/>
      <c r="F233" s="16"/>
      <c r="G233" s="16"/>
      <c r="H233" s="16"/>
      <c r="I233" s="16"/>
      <c r="J233" s="16"/>
      <c r="K233" s="16"/>
      <c r="L233" s="16"/>
      <c r="M233" s="16"/>
      <c r="N233" s="38"/>
      <c r="O233" s="16"/>
      <c r="P233" s="16"/>
      <c r="Q233" s="16"/>
      <c r="R233" s="16"/>
      <c r="S233" s="16"/>
      <c r="T233" s="16"/>
      <c r="U233" s="16"/>
      <c r="V233" s="16"/>
      <c r="W233" s="1"/>
    </row>
    <row r="234" spans="1:23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"/>
    </row>
    <row r="235" spans="1:23" x14ac:dyDescent="0.25">
      <c r="A235" s="24"/>
      <c r="B235" s="24"/>
      <c r="C235" s="24"/>
      <c r="D235" s="25"/>
      <c r="E235" s="25"/>
      <c r="F235" s="25"/>
      <c r="G235" s="24"/>
      <c r="H235" s="24"/>
      <c r="I235" s="24"/>
      <c r="J235" s="24"/>
      <c r="K235" s="24"/>
      <c r="L235" s="24"/>
      <c r="M235" s="29"/>
      <c r="N235" s="29"/>
      <c r="O235" s="29"/>
      <c r="P235" s="29"/>
      <c r="Q235" s="29"/>
      <c r="R235" s="29"/>
      <c r="S235" s="16"/>
      <c r="T235" s="16"/>
      <c r="U235" s="16"/>
      <c r="V235" s="16"/>
      <c r="W235" s="1"/>
    </row>
    <row r="236" spans="1:23" x14ac:dyDescent="0.25">
      <c r="A236" s="24"/>
      <c r="C236" s="24"/>
      <c r="D236" s="25"/>
      <c r="E236" s="25"/>
      <c r="F236" s="25"/>
      <c r="G236" s="24"/>
      <c r="H236" s="24"/>
      <c r="I236" s="24"/>
      <c r="J236" s="24"/>
      <c r="K236" s="24"/>
      <c r="L236" s="24"/>
      <c r="M236" s="29"/>
      <c r="N236" s="29"/>
      <c r="O236" s="29"/>
      <c r="P236" s="29"/>
      <c r="Q236" s="29"/>
      <c r="R236" s="29"/>
      <c r="S236" s="16"/>
      <c r="T236" s="16"/>
      <c r="U236" s="16"/>
      <c r="V236" s="16"/>
      <c r="W236" s="1"/>
    </row>
    <row r="237" spans="1:23" x14ac:dyDescent="0.25">
      <c r="A237" s="24"/>
      <c r="C237" s="24"/>
      <c r="D237" s="25"/>
      <c r="E237" s="25"/>
      <c r="F237" s="25"/>
      <c r="G237" s="24"/>
      <c r="H237" s="24"/>
      <c r="I237" s="24"/>
      <c r="J237" s="24"/>
      <c r="K237" s="24"/>
      <c r="L237" s="24"/>
      <c r="M237" s="29"/>
      <c r="N237" s="29"/>
      <c r="O237" s="29"/>
      <c r="P237" s="29"/>
      <c r="Q237" s="29"/>
      <c r="R237" s="29"/>
      <c r="S237" s="1"/>
      <c r="T237" s="1"/>
      <c r="U237" s="17"/>
      <c r="V237" s="1"/>
      <c r="W237" s="1"/>
    </row>
    <row r="238" spans="1:23" x14ac:dyDescent="0.25">
      <c r="A238" s="24"/>
      <c r="B238" s="24" t="s">
        <v>577</v>
      </c>
      <c r="C238" s="24"/>
      <c r="D238" s="25"/>
      <c r="E238" s="25"/>
      <c r="F238" s="25"/>
      <c r="G238" s="24"/>
      <c r="H238" s="24"/>
      <c r="I238" s="24"/>
      <c r="J238" s="24"/>
      <c r="K238" s="24"/>
      <c r="L238" s="24"/>
      <c r="M238" s="29"/>
      <c r="N238" s="29"/>
      <c r="O238" s="29"/>
      <c r="P238" s="29"/>
      <c r="Q238" s="29"/>
      <c r="R238" s="29"/>
      <c r="S238" s="1"/>
      <c r="T238" s="1"/>
      <c r="U238" s="1"/>
      <c r="V238" s="1"/>
      <c r="W238" s="1"/>
    </row>
    <row r="239" spans="1:23" x14ac:dyDescent="0.25">
      <c r="A239" s="24"/>
      <c r="B239" s="24" t="s">
        <v>588</v>
      </c>
      <c r="C239" s="24"/>
      <c r="D239" s="25"/>
      <c r="E239" s="25"/>
      <c r="F239" s="25"/>
      <c r="G239" s="24"/>
      <c r="H239" s="24"/>
      <c r="I239" s="24"/>
      <c r="J239" s="24"/>
      <c r="K239" s="24"/>
      <c r="L239" s="24"/>
      <c r="M239" s="29"/>
      <c r="N239" s="29"/>
      <c r="O239" s="29"/>
      <c r="P239" s="29"/>
      <c r="Q239" s="29"/>
      <c r="R239" s="29"/>
      <c r="S239" s="26"/>
      <c r="T239" s="1"/>
      <c r="U239" s="1"/>
      <c r="V239" s="1"/>
      <c r="W239" s="1"/>
    </row>
    <row r="240" spans="1:23" x14ac:dyDescent="0.25">
      <c r="A240" s="1"/>
      <c r="B240" s="24" t="s">
        <v>578</v>
      </c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26"/>
      <c r="T240" s="1"/>
      <c r="U240" s="1"/>
      <c r="V240" s="1"/>
      <c r="W240" s="1"/>
    </row>
  </sheetData>
  <sortState ref="B7:V233">
    <sortCondition ref="B7"/>
  </sortState>
  <mergeCells count="25">
    <mergeCell ref="A4:A6"/>
    <mergeCell ref="B4:B6"/>
    <mergeCell ref="C4:C6"/>
    <mergeCell ref="D4:D6"/>
    <mergeCell ref="E4:E6"/>
    <mergeCell ref="E2:Q3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U4:U6"/>
    <mergeCell ref="V4:V6"/>
    <mergeCell ref="M235:N239"/>
    <mergeCell ref="O235:R239"/>
    <mergeCell ref="P4:P6"/>
    <mergeCell ref="Q4:Q6"/>
    <mergeCell ref="R4:R6"/>
    <mergeCell ref="S4:S6"/>
    <mergeCell ref="T4:T6"/>
    <mergeCell ref="O4:O6"/>
  </mergeCells>
  <pageMargins left="1.1023622047244095" right="0.70866141732283472" top="0.74803149606299213" bottom="0.74803149606299213" header="0.31496062992125984" footer="0.31496062992125984"/>
  <pageSetup paperSize="8" scale="90" orientation="landscape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2014-01-02T23:24:34Z</dcterms:modified>
</cp:coreProperties>
</file>