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Hoja1!$B$4:$B$5</definedName>
  </definedNames>
  <calcPr calcId="144525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E11" i="1"/>
  <c r="S9" i="1"/>
  <c r="S10" i="1"/>
  <c r="R9" i="1"/>
  <c r="R10" i="1"/>
  <c r="K9" i="1"/>
  <c r="J9" i="1"/>
  <c r="I9" i="1"/>
  <c r="H9" i="1"/>
  <c r="T8" i="1"/>
  <c r="T9" i="1"/>
  <c r="T10" i="1"/>
  <c r="F9" i="1"/>
  <c r="F8" i="1" l="1"/>
  <c r="H7" i="1" l="1"/>
  <c r="F10" i="1"/>
  <c r="F7" i="1"/>
  <c r="F6" i="1"/>
  <c r="G6" i="1" l="1"/>
  <c r="H6" i="1" s="1"/>
  <c r="J6" i="1" l="1"/>
  <c r="I6" i="1" l="1"/>
  <c r="K6" i="1"/>
  <c r="R6" i="1" s="1"/>
  <c r="S6" i="1" l="1"/>
  <c r="T7" i="1" l="1"/>
  <c r="T6" i="1"/>
  <c r="K10" i="1"/>
  <c r="J10" i="1"/>
  <c r="H8" i="1"/>
  <c r="I8" i="1" s="1"/>
  <c r="J8" i="1"/>
  <c r="H10" i="1"/>
  <c r="I10" i="1" s="1"/>
  <c r="K7" i="1"/>
  <c r="R7" i="1" s="1"/>
  <c r="I7" i="1" l="1"/>
  <c r="J7" i="1"/>
  <c r="K8" i="1"/>
  <c r="R8" i="1" s="1"/>
  <c r="S7" i="1" l="1"/>
  <c r="S8" i="1" l="1"/>
</calcChain>
</file>

<file path=xl/sharedStrings.xml><?xml version="1.0" encoding="utf-8"?>
<sst xmlns="http://schemas.openxmlformats.org/spreadsheetml/2006/main" count="43" uniqueCount="37">
  <si>
    <t xml:space="preserve"> EMPRESA PÚBLICA DE VIALIDAD DEL SUR "VIALSUR EP"</t>
  </si>
  <si>
    <t>N°</t>
  </si>
  <si>
    <t>APELLIDOS Y NOMBRES</t>
  </si>
  <si>
    <t>PERIODO DEL TIEMPO DEL NUEVO CONTRATO 2013</t>
  </si>
  <si>
    <t>DIAS 
Y/O MESES</t>
  </si>
  <si>
    <t xml:space="preserve"> REFERENCIAL APORTES IESS</t>
  </si>
  <si>
    <t>REMUNER.  MENSUAL UNIFICADA</t>
  </si>
  <si>
    <t>FONDOS DE RESERVA</t>
  </si>
  <si>
    <t>TOTAL
 INGRESOS</t>
  </si>
  <si>
    <t>APORTE PATRONAL</t>
  </si>
  <si>
    <t xml:space="preserve">APORTE
INDIVIDUAL
</t>
  </si>
  <si>
    <t>ANTICIPO DE SUELDO</t>
  </si>
  <si>
    <t>TOTAL DE DESCUENTOS</t>
  </si>
  <si>
    <t>LIQUIDO
 A PAGAR</t>
  </si>
  <si>
    <t>NRO:</t>
  </si>
  <si>
    <t>SUMAN:</t>
  </si>
  <si>
    <t xml:space="preserve"> </t>
  </si>
  <si>
    <t>PAEZ VILLAGRAN EDWIN PATRICIO</t>
  </si>
  <si>
    <t>1M</t>
  </si>
  <si>
    <t>NOMINA-VIALSUR EP</t>
  </si>
  <si>
    <t>GERENCIA TALENTO HUMANO/R.N.</t>
  </si>
  <si>
    <t>ESPINOZA ORDOÑEZ WALTER ANGEL</t>
  </si>
  <si>
    <t>REGALADO RODRIGUEZ LENIN RODRIGO</t>
  </si>
  <si>
    <r>
      <rPr>
        <b/>
        <sz val="7"/>
        <color indexed="8"/>
        <rFont val="Arial"/>
        <family val="2"/>
      </rPr>
      <t xml:space="preserve">PRESTAMO </t>
    </r>
    <r>
      <rPr>
        <b/>
        <sz val="9"/>
        <color indexed="8"/>
        <rFont val="Arial"/>
        <family val="2"/>
      </rPr>
      <t>HIPOTECARIO</t>
    </r>
  </si>
  <si>
    <t>22 DE SEPTIEMBRE AL 31 DE DICIEMBRE 2013</t>
  </si>
  <si>
    <t>DR. RICHARD ALEXEY BANDA POMA</t>
  </si>
  <si>
    <r>
      <rPr>
        <b/>
        <sz val="5"/>
        <color indexed="8"/>
        <rFont val="Arial"/>
        <family val="2"/>
      </rPr>
      <t>REMUNERACION</t>
    </r>
    <r>
      <rPr>
        <b/>
        <sz val="9"/>
        <color indexed="8"/>
        <rFont val="Arial"/>
        <family val="2"/>
      </rPr>
      <t xml:space="preserve">
MENSUAL
UNIFICADA  A PAGAR (RMU + FR)</t>
    </r>
  </si>
  <si>
    <t>VALORES A RECUPERAR POR VIALSUR (PLANILLAS IESS)</t>
  </si>
  <si>
    <t>ARTEAGA RIOS ALVARO AUGUSTO</t>
  </si>
  <si>
    <t>ACCION DE PERSONAL A PARTIR DE 03 OCTUBRE 2013</t>
  </si>
  <si>
    <t>COLABORACIONES</t>
  </si>
  <si>
    <t>ATRASOS LABORALES</t>
  </si>
  <si>
    <t>LA REFORMA</t>
  </si>
  <si>
    <t>20 DE OCTUBRE AL 31 DE DICIEMBRE 2013</t>
  </si>
  <si>
    <t>ROL DE PAGOS PERSONAL CONTRATADO  BAJO LOSEP // PROYECTO SARAGUTO - TENTA  - MES DE DICIEMBRE 2013</t>
  </si>
  <si>
    <t>RAMIREZ RAMIREZ DAMIAN ANTONIO</t>
  </si>
  <si>
    <t>01 DE OCTUBRE AL 31 DE DICIEMBRE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</si>
</sst>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17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2"/>
      <name val="Bookman Old Style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mbria"/>
      <family val="1"/>
    </font>
    <font>
      <b/>
      <sz val="7"/>
      <color indexed="8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5"/>
      <color indexed="8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1" fontId="5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16" fillId="0" borderId="0" xfId="0" applyFont="1"/>
    <xf numFmtId="0" fontId="11" fillId="0" borderId="0" xfId="0" applyFont="1"/>
    <xf numFmtId="1" fontId="17" fillId="3" borderId="2" xfId="0" applyNumberFormat="1" applyFont="1" applyFill="1" applyBorder="1" applyAlignment="1">
      <alignment horizontal="left" vertical="center"/>
    </xf>
    <xf numFmtId="1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right" vertical="center"/>
    </xf>
    <xf numFmtId="2" fontId="6" fillId="0" borderId="2" xfId="1" applyNumberFormat="1" applyFont="1" applyFill="1" applyBorder="1" applyAlignment="1">
      <alignment horizontal="right" vertical="center" wrapText="1"/>
    </xf>
    <xf numFmtId="2" fontId="8" fillId="0" borderId="2" xfId="1" applyNumberFormat="1" applyFont="1" applyFill="1" applyBorder="1" applyAlignment="1">
      <alignment horizontal="right" vertical="center" wrapText="1"/>
    </xf>
    <xf numFmtId="2" fontId="9" fillId="3" borderId="2" xfId="1" applyNumberFormat="1" applyFont="1" applyFill="1" applyBorder="1" applyAlignment="1">
      <alignment horizontal="right" vertical="center" wrapText="1"/>
    </xf>
    <xf numFmtId="43" fontId="5" fillId="0" borderId="2" xfId="1" applyFont="1" applyFill="1" applyBorder="1" applyAlignment="1">
      <alignment horizontal="right" vertical="center" wrapText="1"/>
    </xf>
    <xf numFmtId="1" fontId="0" fillId="0" borderId="2" xfId="0" applyNumberFormat="1" applyBorder="1" applyAlignment="1">
      <alignment horizontal="center"/>
    </xf>
    <xf numFmtId="2" fontId="19" fillId="0" borderId="2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2" fontId="8" fillId="3" borderId="2" xfId="1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4" sqref="E14"/>
    </sheetView>
  </sheetViews>
  <sheetFormatPr baseColWidth="10" defaultRowHeight="15" x14ac:dyDescent="0.25"/>
  <cols>
    <col min="1" max="1" width="3.7109375" customWidth="1"/>
    <col min="2" max="2" width="35.7109375" customWidth="1"/>
    <col min="3" max="3" width="40.28515625" customWidth="1"/>
    <col min="4" max="5" width="9.28515625" customWidth="1"/>
    <col min="6" max="6" width="12" customWidth="1"/>
    <col min="7" max="7" width="9.85546875" customWidth="1"/>
    <col min="8" max="9" width="12" customWidth="1"/>
    <col min="10" max="11" width="9.85546875" customWidth="1"/>
    <col min="12" max="12" width="8.42578125" customWidth="1"/>
    <col min="13" max="16" width="10" customWidth="1"/>
    <col min="17" max="17" width="11.7109375" customWidth="1"/>
    <col min="18" max="18" width="12.140625" customWidth="1"/>
    <col min="19" max="19" width="10.140625" customWidth="1"/>
    <col min="20" max="20" width="6.140625" customWidth="1"/>
    <col min="259" max="259" width="5.140625" customWidth="1"/>
    <col min="260" max="260" width="38.42578125" customWidth="1"/>
    <col min="261" max="261" width="34.28515625" customWidth="1"/>
    <col min="262" max="262" width="12.42578125" customWidth="1"/>
    <col min="265" max="265" width="9.42578125" customWidth="1"/>
    <col min="266" max="266" width="8.85546875" customWidth="1"/>
    <col min="268" max="268" width="9.140625" customWidth="1"/>
    <col min="269" max="271" width="9.85546875" customWidth="1"/>
    <col min="273" max="273" width="11.28515625" customWidth="1"/>
    <col min="275" max="275" width="10.140625" customWidth="1"/>
    <col min="276" max="276" width="6.140625" customWidth="1"/>
    <col min="515" max="515" width="5.140625" customWidth="1"/>
    <col min="516" max="516" width="38.42578125" customWidth="1"/>
    <col min="517" max="517" width="34.28515625" customWidth="1"/>
    <col min="518" max="518" width="12.42578125" customWidth="1"/>
    <col min="521" max="521" width="9.42578125" customWidth="1"/>
    <col min="522" max="522" width="8.85546875" customWidth="1"/>
    <col min="524" max="524" width="9.140625" customWidth="1"/>
    <col min="525" max="527" width="9.85546875" customWidth="1"/>
    <col min="529" max="529" width="11.28515625" customWidth="1"/>
    <col min="531" max="531" width="10.140625" customWidth="1"/>
    <col min="532" max="532" width="6.140625" customWidth="1"/>
    <col min="771" max="771" width="5.140625" customWidth="1"/>
    <col min="772" max="772" width="38.42578125" customWidth="1"/>
    <col min="773" max="773" width="34.28515625" customWidth="1"/>
    <col min="774" max="774" width="12.42578125" customWidth="1"/>
    <col min="777" max="777" width="9.42578125" customWidth="1"/>
    <col min="778" max="778" width="8.85546875" customWidth="1"/>
    <col min="780" max="780" width="9.140625" customWidth="1"/>
    <col min="781" max="783" width="9.85546875" customWidth="1"/>
    <col min="785" max="785" width="11.28515625" customWidth="1"/>
    <col min="787" max="787" width="10.140625" customWidth="1"/>
    <col min="788" max="788" width="6.140625" customWidth="1"/>
    <col min="1027" max="1027" width="5.140625" customWidth="1"/>
    <col min="1028" max="1028" width="38.42578125" customWidth="1"/>
    <col min="1029" max="1029" width="34.28515625" customWidth="1"/>
    <col min="1030" max="1030" width="12.42578125" customWidth="1"/>
    <col min="1033" max="1033" width="9.42578125" customWidth="1"/>
    <col min="1034" max="1034" width="8.85546875" customWidth="1"/>
    <col min="1036" max="1036" width="9.140625" customWidth="1"/>
    <col min="1037" max="1039" width="9.85546875" customWidth="1"/>
    <col min="1041" max="1041" width="11.28515625" customWidth="1"/>
    <col min="1043" max="1043" width="10.140625" customWidth="1"/>
    <col min="1044" max="1044" width="6.140625" customWidth="1"/>
    <col min="1283" max="1283" width="5.140625" customWidth="1"/>
    <col min="1284" max="1284" width="38.42578125" customWidth="1"/>
    <col min="1285" max="1285" width="34.28515625" customWidth="1"/>
    <col min="1286" max="1286" width="12.42578125" customWidth="1"/>
    <col min="1289" max="1289" width="9.42578125" customWidth="1"/>
    <col min="1290" max="1290" width="8.85546875" customWidth="1"/>
    <col min="1292" max="1292" width="9.140625" customWidth="1"/>
    <col min="1293" max="1295" width="9.85546875" customWidth="1"/>
    <col min="1297" max="1297" width="11.28515625" customWidth="1"/>
    <col min="1299" max="1299" width="10.140625" customWidth="1"/>
    <col min="1300" max="1300" width="6.140625" customWidth="1"/>
    <col min="1539" max="1539" width="5.140625" customWidth="1"/>
    <col min="1540" max="1540" width="38.42578125" customWidth="1"/>
    <col min="1541" max="1541" width="34.28515625" customWidth="1"/>
    <col min="1542" max="1542" width="12.42578125" customWidth="1"/>
    <col min="1545" max="1545" width="9.42578125" customWidth="1"/>
    <col min="1546" max="1546" width="8.85546875" customWidth="1"/>
    <col min="1548" max="1548" width="9.140625" customWidth="1"/>
    <col min="1549" max="1551" width="9.85546875" customWidth="1"/>
    <col min="1553" max="1553" width="11.28515625" customWidth="1"/>
    <col min="1555" max="1555" width="10.140625" customWidth="1"/>
    <col min="1556" max="1556" width="6.140625" customWidth="1"/>
    <col min="1795" max="1795" width="5.140625" customWidth="1"/>
    <col min="1796" max="1796" width="38.42578125" customWidth="1"/>
    <col min="1797" max="1797" width="34.28515625" customWidth="1"/>
    <col min="1798" max="1798" width="12.42578125" customWidth="1"/>
    <col min="1801" max="1801" width="9.42578125" customWidth="1"/>
    <col min="1802" max="1802" width="8.85546875" customWidth="1"/>
    <col min="1804" max="1804" width="9.140625" customWidth="1"/>
    <col min="1805" max="1807" width="9.85546875" customWidth="1"/>
    <col min="1809" max="1809" width="11.28515625" customWidth="1"/>
    <col min="1811" max="1811" width="10.140625" customWidth="1"/>
    <col min="1812" max="1812" width="6.140625" customWidth="1"/>
    <col min="2051" max="2051" width="5.140625" customWidth="1"/>
    <col min="2052" max="2052" width="38.42578125" customWidth="1"/>
    <col min="2053" max="2053" width="34.28515625" customWidth="1"/>
    <col min="2054" max="2054" width="12.42578125" customWidth="1"/>
    <col min="2057" max="2057" width="9.42578125" customWidth="1"/>
    <col min="2058" max="2058" width="8.85546875" customWidth="1"/>
    <col min="2060" max="2060" width="9.140625" customWidth="1"/>
    <col min="2061" max="2063" width="9.85546875" customWidth="1"/>
    <col min="2065" max="2065" width="11.28515625" customWidth="1"/>
    <col min="2067" max="2067" width="10.140625" customWidth="1"/>
    <col min="2068" max="2068" width="6.140625" customWidth="1"/>
    <col min="2307" max="2307" width="5.140625" customWidth="1"/>
    <col min="2308" max="2308" width="38.42578125" customWidth="1"/>
    <col min="2309" max="2309" width="34.28515625" customWidth="1"/>
    <col min="2310" max="2310" width="12.42578125" customWidth="1"/>
    <col min="2313" max="2313" width="9.42578125" customWidth="1"/>
    <col min="2314" max="2314" width="8.85546875" customWidth="1"/>
    <col min="2316" max="2316" width="9.140625" customWidth="1"/>
    <col min="2317" max="2319" width="9.85546875" customWidth="1"/>
    <col min="2321" max="2321" width="11.28515625" customWidth="1"/>
    <col min="2323" max="2323" width="10.140625" customWidth="1"/>
    <col min="2324" max="2324" width="6.140625" customWidth="1"/>
    <col min="2563" max="2563" width="5.140625" customWidth="1"/>
    <col min="2564" max="2564" width="38.42578125" customWidth="1"/>
    <col min="2565" max="2565" width="34.28515625" customWidth="1"/>
    <col min="2566" max="2566" width="12.42578125" customWidth="1"/>
    <col min="2569" max="2569" width="9.42578125" customWidth="1"/>
    <col min="2570" max="2570" width="8.85546875" customWidth="1"/>
    <col min="2572" max="2572" width="9.140625" customWidth="1"/>
    <col min="2573" max="2575" width="9.85546875" customWidth="1"/>
    <col min="2577" max="2577" width="11.28515625" customWidth="1"/>
    <col min="2579" max="2579" width="10.140625" customWidth="1"/>
    <col min="2580" max="2580" width="6.140625" customWidth="1"/>
    <col min="2819" max="2819" width="5.140625" customWidth="1"/>
    <col min="2820" max="2820" width="38.42578125" customWidth="1"/>
    <col min="2821" max="2821" width="34.28515625" customWidth="1"/>
    <col min="2822" max="2822" width="12.42578125" customWidth="1"/>
    <col min="2825" max="2825" width="9.42578125" customWidth="1"/>
    <col min="2826" max="2826" width="8.85546875" customWidth="1"/>
    <col min="2828" max="2828" width="9.140625" customWidth="1"/>
    <col min="2829" max="2831" width="9.85546875" customWidth="1"/>
    <col min="2833" max="2833" width="11.28515625" customWidth="1"/>
    <col min="2835" max="2835" width="10.140625" customWidth="1"/>
    <col min="2836" max="2836" width="6.140625" customWidth="1"/>
    <col min="3075" max="3075" width="5.140625" customWidth="1"/>
    <col min="3076" max="3076" width="38.42578125" customWidth="1"/>
    <col min="3077" max="3077" width="34.28515625" customWidth="1"/>
    <col min="3078" max="3078" width="12.42578125" customWidth="1"/>
    <col min="3081" max="3081" width="9.42578125" customWidth="1"/>
    <col min="3082" max="3082" width="8.85546875" customWidth="1"/>
    <col min="3084" max="3084" width="9.140625" customWidth="1"/>
    <col min="3085" max="3087" width="9.85546875" customWidth="1"/>
    <col min="3089" max="3089" width="11.28515625" customWidth="1"/>
    <col min="3091" max="3091" width="10.140625" customWidth="1"/>
    <col min="3092" max="3092" width="6.140625" customWidth="1"/>
    <col min="3331" max="3331" width="5.140625" customWidth="1"/>
    <col min="3332" max="3332" width="38.42578125" customWidth="1"/>
    <col min="3333" max="3333" width="34.28515625" customWidth="1"/>
    <col min="3334" max="3334" width="12.42578125" customWidth="1"/>
    <col min="3337" max="3337" width="9.42578125" customWidth="1"/>
    <col min="3338" max="3338" width="8.85546875" customWidth="1"/>
    <col min="3340" max="3340" width="9.140625" customWidth="1"/>
    <col min="3341" max="3343" width="9.85546875" customWidth="1"/>
    <col min="3345" max="3345" width="11.28515625" customWidth="1"/>
    <col min="3347" max="3347" width="10.140625" customWidth="1"/>
    <col min="3348" max="3348" width="6.140625" customWidth="1"/>
    <col min="3587" max="3587" width="5.140625" customWidth="1"/>
    <col min="3588" max="3588" width="38.42578125" customWidth="1"/>
    <col min="3589" max="3589" width="34.28515625" customWidth="1"/>
    <col min="3590" max="3590" width="12.42578125" customWidth="1"/>
    <col min="3593" max="3593" width="9.42578125" customWidth="1"/>
    <col min="3594" max="3594" width="8.85546875" customWidth="1"/>
    <col min="3596" max="3596" width="9.140625" customWidth="1"/>
    <col min="3597" max="3599" width="9.85546875" customWidth="1"/>
    <col min="3601" max="3601" width="11.28515625" customWidth="1"/>
    <col min="3603" max="3603" width="10.140625" customWidth="1"/>
    <col min="3604" max="3604" width="6.140625" customWidth="1"/>
    <col min="3843" max="3843" width="5.140625" customWidth="1"/>
    <col min="3844" max="3844" width="38.42578125" customWidth="1"/>
    <col min="3845" max="3845" width="34.28515625" customWidth="1"/>
    <col min="3846" max="3846" width="12.42578125" customWidth="1"/>
    <col min="3849" max="3849" width="9.42578125" customWidth="1"/>
    <col min="3850" max="3850" width="8.85546875" customWidth="1"/>
    <col min="3852" max="3852" width="9.140625" customWidth="1"/>
    <col min="3853" max="3855" width="9.85546875" customWidth="1"/>
    <col min="3857" max="3857" width="11.28515625" customWidth="1"/>
    <col min="3859" max="3859" width="10.140625" customWidth="1"/>
    <col min="3860" max="3860" width="6.140625" customWidth="1"/>
    <col min="4099" max="4099" width="5.140625" customWidth="1"/>
    <col min="4100" max="4100" width="38.42578125" customWidth="1"/>
    <col min="4101" max="4101" width="34.28515625" customWidth="1"/>
    <col min="4102" max="4102" width="12.42578125" customWidth="1"/>
    <col min="4105" max="4105" width="9.42578125" customWidth="1"/>
    <col min="4106" max="4106" width="8.85546875" customWidth="1"/>
    <col min="4108" max="4108" width="9.140625" customWidth="1"/>
    <col min="4109" max="4111" width="9.85546875" customWidth="1"/>
    <col min="4113" max="4113" width="11.28515625" customWidth="1"/>
    <col min="4115" max="4115" width="10.140625" customWidth="1"/>
    <col min="4116" max="4116" width="6.140625" customWidth="1"/>
    <col min="4355" max="4355" width="5.140625" customWidth="1"/>
    <col min="4356" max="4356" width="38.42578125" customWidth="1"/>
    <col min="4357" max="4357" width="34.28515625" customWidth="1"/>
    <col min="4358" max="4358" width="12.42578125" customWidth="1"/>
    <col min="4361" max="4361" width="9.42578125" customWidth="1"/>
    <col min="4362" max="4362" width="8.85546875" customWidth="1"/>
    <col min="4364" max="4364" width="9.140625" customWidth="1"/>
    <col min="4365" max="4367" width="9.85546875" customWidth="1"/>
    <col min="4369" max="4369" width="11.28515625" customWidth="1"/>
    <col min="4371" max="4371" width="10.140625" customWidth="1"/>
    <col min="4372" max="4372" width="6.140625" customWidth="1"/>
    <col min="4611" max="4611" width="5.140625" customWidth="1"/>
    <col min="4612" max="4612" width="38.42578125" customWidth="1"/>
    <col min="4613" max="4613" width="34.28515625" customWidth="1"/>
    <col min="4614" max="4614" width="12.42578125" customWidth="1"/>
    <col min="4617" max="4617" width="9.42578125" customWidth="1"/>
    <col min="4618" max="4618" width="8.85546875" customWidth="1"/>
    <col min="4620" max="4620" width="9.140625" customWidth="1"/>
    <col min="4621" max="4623" width="9.85546875" customWidth="1"/>
    <col min="4625" max="4625" width="11.28515625" customWidth="1"/>
    <col min="4627" max="4627" width="10.140625" customWidth="1"/>
    <col min="4628" max="4628" width="6.140625" customWidth="1"/>
    <col min="4867" max="4867" width="5.140625" customWidth="1"/>
    <col min="4868" max="4868" width="38.42578125" customWidth="1"/>
    <col min="4869" max="4869" width="34.28515625" customWidth="1"/>
    <col min="4870" max="4870" width="12.42578125" customWidth="1"/>
    <col min="4873" max="4873" width="9.42578125" customWidth="1"/>
    <col min="4874" max="4874" width="8.85546875" customWidth="1"/>
    <col min="4876" max="4876" width="9.140625" customWidth="1"/>
    <col min="4877" max="4879" width="9.85546875" customWidth="1"/>
    <col min="4881" max="4881" width="11.28515625" customWidth="1"/>
    <col min="4883" max="4883" width="10.140625" customWidth="1"/>
    <col min="4884" max="4884" width="6.140625" customWidth="1"/>
    <col min="5123" max="5123" width="5.140625" customWidth="1"/>
    <col min="5124" max="5124" width="38.42578125" customWidth="1"/>
    <col min="5125" max="5125" width="34.28515625" customWidth="1"/>
    <col min="5126" max="5126" width="12.42578125" customWidth="1"/>
    <col min="5129" max="5129" width="9.42578125" customWidth="1"/>
    <col min="5130" max="5130" width="8.85546875" customWidth="1"/>
    <col min="5132" max="5132" width="9.140625" customWidth="1"/>
    <col min="5133" max="5135" width="9.85546875" customWidth="1"/>
    <col min="5137" max="5137" width="11.28515625" customWidth="1"/>
    <col min="5139" max="5139" width="10.140625" customWidth="1"/>
    <col min="5140" max="5140" width="6.140625" customWidth="1"/>
    <col min="5379" max="5379" width="5.140625" customWidth="1"/>
    <col min="5380" max="5380" width="38.42578125" customWidth="1"/>
    <col min="5381" max="5381" width="34.28515625" customWidth="1"/>
    <col min="5382" max="5382" width="12.42578125" customWidth="1"/>
    <col min="5385" max="5385" width="9.42578125" customWidth="1"/>
    <col min="5386" max="5386" width="8.85546875" customWidth="1"/>
    <col min="5388" max="5388" width="9.140625" customWidth="1"/>
    <col min="5389" max="5391" width="9.85546875" customWidth="1"/>
    <col min="5393" max="5393" width="11.28515625" customWidth="1"/>
    <col min="5395" max="5395" width="10.140625" customWidth="1"/>
    <col min="5396" max="5396" width="6.140625" customWidth="1"/>
    <col min="5635" max="5635" width="5.140625" customWidth="1"/>
    <col min="5636" max="5636" width="38.42578125" customWidth="1"/>
    <col min="5637" max="5637" width="34.28515625" customWidth="1"/>
    <col min="5638" max="5638" width="12.42578125" customWidth="1"/>
    <col min="5641" max="5641" width="9.42578125" customWidth="1"/>
    <col min="5642" max="5642" width="8.85546875" customWidth="1"/>
    <col min="5644" max="5644" width="9.140625" customWidth="1"/>
    <col min="5645" max="5647" width="9.85546875" customWidth="1"/>
    <col min="5649" max="5649" width="11.28515625" customWidth="1"/>
    <col min="5651" max="5651" width="10.140625" customWidth="1"/>
    <col min="5652" max="5652" width="6.140625" customWidth="1"/>
    <col min="5891" max="5891" width="5.140625" customWidth="1"/>
    <col min="5892" max="5892" width="38.42578125" customWidth="1"/>
    <col min="5893" max="5893" width="34.28515625" customWidth="1"/>
    <col min="5894" max="5894" width="12.42578125" customWidth="1"/>
    <col min="5897" max="5897" width="9.42578125" customWidth="1"/>
    <col min="5898" max="5898" width="8.85546875" customWidth="1"/>
    <col min="5900" max="5900" width="9.140625" customWidth="1"/>
    <col min="5901" max="5903" width="9.85546875" customWidth="1"/>
    <col min="5905" max="5905" width="11.28515625" customWidth="1"/>
    <col min="5907" max="5907" width="10.140625" customWidth="1"/>
    <col min="5908" max="5908" width="6.140625" customWidth="1"/>
    <col min="6147" max="6147" width="5.140625" customWidth="1"/>
    <col min="6148" max="6148" width="38.42578125" customWidth="1"/>
    <col min="6149" max="6149" width="34.28515625" customWidth="1"/>
    <col min="6150" max="6150" width="12.42578125" customWidth="1"/>
    <col min="6153" max="6153" width="9.42578125" customWidth="1"/>
    <col min="6154" max="6154" width="8.85546875" customWidth="1"/>
    <col min="6156" max="6156" width="9.140625" customWidth="1"/>
    <col min="6157" max="6159" width="9.85546875" customWidth="1"/>
    <col min="6161" max="6161" width="11.28515625" customWidth="1"/>
    <col min="6163" max="6163" width="10.140625" customWidth="1"/>
    <col min="6164" max="6164" width="6.140625" customWidth="1"/>
    <col min="6403" max="6403" width="5.140625" customWidth="1"/>
    <col min="6404" max="6404" width="38.42578125" customWidth="1"/>
    <col min="6405" max="6405" width="34.28515625" customWidth="1"/>
    <col min="6406" max="6406" width="12.42578125" customWidth="1"/>
    <col min="6409" max="6409" width="9.42578125" customWidth="1"/>
    <col min="6410" max="6410" width="8.85546875" customWidth="1"/>
    <col min="6412" max="6412" width="9.140625" customWidth="1"/>
    <col min="6413" max="6415" width="9.85546875" customWidth="1"/>
    <col min="6417" max="6417" width="11.28515625" customWidth="1"/>
    <col min="6419" max="6419" width="10.140625" customWidth="1"/>
    <col min="6420" max="6420" width="6.140625" customWidth="1"/>
    <col min="6659" max="6659" width="5.140625" customWidth="1"/>
    <col min="6660" max="6660" width="38.42578125" customWidth="1"/>
    <col min="6661" max="6661" width="34.28515625" customWidth="1"/>
    <col min="6662" max="6662" width="12.42578125" customWidth="1"/>
    <col min="6665" max="6665" width="9.42578125" customWidth="1"/>
    <col min="6666" max="6666" width="8.85546875" customWidth="1"/>
    <col min="6668" max="6668" width="9.140625" customWidth="1"/>
    <col min="6669" max="6671" width="9.85546875" customWidth="1"/>
    <col min="6673" max="6673" width="11.28515625" customWidth="1"/>
    <col min="6675" max="6675" width="10.140625" customWidth="1"/>
    <col min="6676" max="6676" width="6.140625" customWidth="1"/>
    <col min="6915" max="6915" width="5.140625" customWidth="1"/>
    <col min="6916" max="6916" width="38.42578125" customWidth="1"/>
    <col min="6917" max="6917" width="34.28515625" customWidth="1"/>
    <col min="6918" max="6918" width="12.42578125" customWidth="1"/>
    <col min="6921" max="6921" width="9.42578125" customWidth="1"/>
    <col min="6922" max="6922" width="8.85546875" customWidth="1"/>
    <col min="6924" max="6924" width="9.140625" customWidth="1"/>
    <col min="6925" max="6927" width="9.85546875" customWidth="1"/>
    <col min="6929" max="6929" width="11.28515625" customWidth="1"/>
    <col min="6931" max="6931" width="10.140625" customWidth="1"/>
    <col min="6932" max="6932" width="6.140625" customWidth="1"/>
    <col min="7171" max="7171" width="5.140625" customWidth="1"/>
    <col min="7172" max="7172" width="38.42578125" customWidth="1"/>
    <col min="7173" max="7173" width="34.28515625" customWidth="1"/>
    <col min="7174" max="7174" width="12.42578125" customWidth="1"/>
    <col min="7177" max="7177" width="9.42578125" customWidth="1"/>
    <col min="7178" max="7178" width="8.85546875" customWidth="1"/>
    <col min="7180" max="7180" width="9.140625" customWidth="1"/>
    <col min="7181" max="7183" width="9.85546875" customWidth="1"/>
    <col min="7185" max="7185" width="11.28515625" customWidth="1"/>
    <col min="7187" max="7187" width="10.140625" customWidth="1"/>
    <col min="7188" max="7188" width="6.140625" customWidth="1"/>
    <col min="7427" max="7427" width="5.140625" customWidth="1"/>
    <col min="7428" max="7428" width="38.42578125" customWidth="1"/>
    <col min="7429" max="7429" width="34.28515625" customWidth="1"/>
    <col min="7430" max="7430" width="12.42578125" customWidth="1"/>
    <col min="7433" max="7433" width="9.42578125" customWidth="1"/>
    <col min="7434" max="7434" width="8.85546875" customWidth="1"/>
    <col min="7436" max="7436" width="9.140625" customWidth="1"/>
    <col min="7437" max="7439" width="9.85546875" customWidth="1"/>
    <col min="7441" max="7441" width="11.28515625" customWidth="1"/>
    <col min="7443" max="7443" width="10.140625" customWidth="1"/>
    <col min="7444" max="7444" width="6.140625" customWidth="1"/>
    <col min="7683" max="7683" width="5.140625" customWidth="1"/>
    <col min="7684" max="7684" width="38.42578125" customWidth="1"/>
    <col min="7685" max="7685" width="34.28515625" customWidth="1"/>
    <col min="7686" max="7686" width="12.42578125" customWidth="1"/>
    <col min="7689" max="7689" width="9.42578125" customWidth="1"/>
    <col min="7690" max="7690" width="8.85546875" customWidth="1"/>
    <col min="7692" max="7692" width="9.140625" customWidth="1"/>
    <col min="7693" max="7695" width="9.85546875" customWidth="1"/>
    <col min="7697" max="7697" width="11.28515625" customWidth="1"/>
    <col min="7699" max="7699" width="10.140625" customWidth="1"/>
    <col min="7700" max="7700" width="6.140625" customWidth="1"/>
    <col min="7939" max="7939" width="5.140625" customWidth="1"/>
    <col min="7940" max="7940" width="38.42578125" customWidth="1"/>
    <col min="7941" max="7941" width="34.28515625" customWidth="1"/>
    <col min="7942" max="7942" width="12.42578125" customWidth="1"/>
    <col min="7945" max="7945" width="9.42578125" customWidth="1"/>
    <col min="7946" max="7946" width="8.85546875" customWidth="1"/>
    <col min="7948" max="7948" width="9.140625" customWidth="1"/>
    <col min="7949" max="7951" width="9.85546875" customWidth="1"/>
    <col min="7953" max="7953" width="11.28515625" customWidth="1"/>
    <col min="7955" max="7955" width="10.140625" customWidth="1"/>
    <col min="7956" max="7956" width="6.140625" customWidth="1"/>
    <col min="8195" max="8195" width="5.140625" customWidth="1"/>
    <col min="8196" max="8196" width="38.42578125" customWidth="1"/>
    <col min="8197" max="8197" width="34.28515625" customWidth="1"/>
    <col min="8198" max="8198" width="12.42578125" customWidth="1"/>
    <col min="8201" max="8201" width="9.42578125" customWidth="1"/>
    <col min="8202" max="8202" width="8.85546875" customWidth="1"/>
    <col min="8204" max="8204" width="9.140625" customWidth="1"/>
    <col min="8205" max="8207" width="9.85546875" customWidth="1"/>
    <col min="8209" max="8209" width="11.28515625" customWidth="1"/>
    <col min="8211" max="8211" width="10.140625" customWidth="1"/>
    <col min="8212" max="8212" width="6.140625" customWidth="1"/>
    <col min="8451" max="8451" width="5.140625" customWidth="1"/>
    <col min="8452" max="8452" width="38.42578125" customWidth="1"/>
    <col min="8453" max="8453" width="34.28515625" customWidth="1"/>
    <col min="8454" max="8454" width="12.42578125" customWidth="1"/>
    <col min="8457" max="8457" width="9.42578125" customWidth="1"/>
    <col min="8458" max="8458" width="8.85546875" customWidth="1"/>
    <col min="8460" max="8460" width="9.140625" customWidth="1"/>
    <col min="8461" max="8463" width="9.85546875" customWidth="1"/>
    <col min="8465" max="8465" width="11.28515625" customWidth="1"/>
    <col min="8467" max="8467" width="10.140625" customWidth="1"/>
    <col min="8468" max="8468" width="6.140625" customWidth="1"/>
    <col min="8707" max="8707" width="5.140625" customWidth="1"/>
    <col min="8708" max="8708" width="38.42578125" customWidth="1"/>
    <col min="8709" max="8709" width="34.28515625" customWidth="1"/>
    <col min="8710" max="8710" width="12.42578125" customWidth="1"/>
    <col min="8713" max="8713" width="9.42578125" customWidth="1"/>
    <col min="8714" max="8714" width="8.85546875" customWidth="1"/>
    <col min="8716" max="8716" width="9.140625" customWidth="1"/>
    <col min="8717" max="8719" width="9.85546875" customWidth="1"/>
    <col min="8721" max="8721" width="11.28515625" customWidth="1"/>
    <col min="8723" max="8723" width="10.140625" customWidth="1"/>
    <col min="8724" max="8724" width="6.140625" customWidth="1"/>
    <col min="8963" max="8963" width="5.140625" customWidth="1"/>
    <col min="8964" max="8964" width="38.42578125" customWidth="1"/>
    <col min="8965" max="8965" width="34.28515625" customWidth="1"/>
    <col min="8966" max="8966" width="12.42578125" customWidth="1"/>
    <col min="8969" max="8969" width="9.42578125" customWidth="1"/>
    <col min="8970" max="8970" width="8.85546875" customWidth="1"/>
    <col min="8972" max="8972" width="9.140625" customWidth="1"/>
    <col min="8973" max="8975" width="9.85546875" customWidth="1"/>
    <col min="8977" max="8977" width="11.28515625" customWidth="1"/>
    <col min="8979" max="8979" width="10.140625" customWidth="1"/>
    <col min="8980" max="8980" width="6.140625" customWidth="1"/>
    <col min="9219" max="9219" width="5.140625" customWidth="1"/>
    <col min="9220" max="9220" width="38.42578125" customWidth="1"/>
    <col min="9221" max="9221" width="34.28515625" customWidth="1"/>
    <col min="9222" max="9222" width="12.42578125" customWidth="1"/>
    <col min="9225" max="9225" width="9.42578125" customWidth="1"/>
    <col min="9226" max="9226" width="8.85546875" customWidth="1"/>
    <col min="9228" max="9228" width="9.140625" customWidth="1"/>
    <col min="9229" max="9231" width="9.85546875" customWidth="1"/>
    <col min="9233" max="9233" width="11.28515625" customWidth="1"/>
    <col min="9235" max="9235" width="10.140625" customWidth="1"/>
    <col min="9236" max="9236" width="6.140625" customWidth="1"/>
    <col min="9475" max="9475" width="5.140625" customWidth="1"/>
    <col min="9476" max="9476" width="38.42578125" customWidth="1"/>
    <col min="9477" max="9477" width="34.28515625" customWidth="1"/>
    <col min="9478" max="9478" width="12.42578125" customWidth="1"/>
    <col min="9481" max="9481" width="9.42578125" customWidth="1"/>
    <col min="9482" max="9482" width="8.85546875" customWidth="1"/>
    <col min="9484" max="9484" width="9.140625" customWidth="1"/>
    <col min="9485" max="9487" width="9.85546875" customWidth="1"/>
    <col min="9489" max="9489" width="11.28515625" customWidth="1"/>
    <col min="9491" max="9491" width="10.140625" customWidth="1"/>
    <col min="9492" max="9492" width="6.140625" customWidth="1"/>
    <col min="9731" max="9731" width="5.140625" customWidth="1"/>
    <col min="9732" max="9732" width="38.42578125" customWidth="1"/>
    <col min="9733" max="9733" width="34.28515625" customWidth="1"/>
    <col min="9734" max="9734" width="12.42578125" customWidth="1"/>
    <col min="9737" max="9737" width="9.42578125" customWidth="1"/>
    <col min="9738" max="9738" width="8.85546875" customWidth="1"/>
    <col min="9740" max="9740" width="9.140625" customWidth="1"/>
    <col min="9741" max="9743" width="9.85546875" customWidth="1"/>
    <col min="9745" max="9745" width="11.28515625" customWidth="1"/>
    <col min="9747" max="9747" width="10.140625" customWidth="1"/>
    <col min="9748" max="9748" width="6.140625" customWidth="1"/>
    <col min="9987" max="9987" width="5.140625" customWidth="1"/>
    <col min="9988" max="9988" width="38.42578125" customWidth="1"/>
    <col min="9989" max="9989" width="34.28515625" customWidth="1"/>
    <col min="9990" max="9990" width="12.42578125" customWidth="1"/>
    <col min="9993" max="9993" width="9.42578125" customWidth="1"/>
    <col min="9994" max="9994" width="8.85546875" customWidth="1"/>
    <col min="9996" max="9996" width="9.140625" customWidth="1"/>
    <col min="9997" max="9999" width="9.85546875" customWidth="1"/>
    <col min="10001" max="10001" width="11.28515625" customWidth="1"/>
    <col min="10003" max="10003" width="10.140625" customWidth="1"/>
    <col min="10004" max="10004" width="6.140625" customWidth="1"/>
    <col min="10243" max="10243" width="5.140625" customWidth="1"/>
    <col min="10244" max="10244" width="38.42578125" customWidth="1"/>
    <col min="10245" max="10245" width="34.28515625" customWidth="1"/>
    <col min="10246" max="10246" width="12.42578125" customWidth="1"/>
    <col min="10249" max="10249" width="9.42578125" customWidth="1"/>
    <col min="10250" max="10250" width="8.85546875" customWidth="1"/>
    <col min="10252" max="10252" width="9.140625" customWidth="1"/>
    <col min="10253" max="10255" width="9.85546875" customWidth="1"/>
    <col min="10257" max="10257" width="11.28515625" customWidth="1"/>
    <col min="10259" max="10259" width="10.140625" customWidth="1"/>
    <col min="10260" max="10260" width="6.140625" customWidth="1"/>
    <col min="10499" max="10499" width="5.140625" customWidth="1"/>
    <col min="10500" max="10500" width="38.42578125" customWidth="1"/>
    <col min="10501" max="10501" width="34.28515625" customWidth="1"/>
    <col min="10502" max="10502" width="12.42578125" customWidth="1"/>
    <col min="10505" max="10505" width="9.42578125" customWidth="1"/>
    <col min="10506" max="10506" width="8.85546875" customWidth="1"/>
    <col min="10508" max="10508" width="9.140625" customWidth="1"/>
    <col min="10509" max="10511" width="9.85546875" customWidth="1"/>
    <col min="10513" max="10513" width="11.28515625" customWidth="1"/>
    <col min="10515" max="10515" width="10.140625" customWidth="1"/>
    <col min="10516" max="10516" width="6.140625" customWidth="1"/>
    <col min="10755" max="10755" width="5.140625" customWidth="1"/>
    <col min="10756" max="10756" width="38.42578125" customWidth="1"/>
    <col min="10757" max="10757" width="34.28515625" customWidth="1"/>
    <col min="10758" max="10758" width="12.42578125" customWidth="1"/>
    <col min="10761" max="10761" width="9.42578125" customWidth="1"/>
    <col min="10762" max="10762" width="8.85546875" customWidth="1"/>
    <col min="10764" max="10764" width="9.140625" customWidth="1"/>
    <col min="10765" max="10767" width="9.85546875" customWidth="1"/>
    <col min="10769" max="10769" width="11.28515625" customWidth="1"/>
    <col min="10771" max="10771" width="10.140625" customWidth="1"/>
    <col min="10772" max="10772" width="6.140625" customWidth="1"/>
    <col min="11011" max="11011" width="5.140625" customWidth="1"/>
    <col min="11012" max="11012" width="38.42578125" customWidth="1"/>
    <col min="11013" max="11013" width="34.28515625" customWidth="1"/>
    <col min="11014" max="11014" width="12.42578125" customWidth="1"/>
    <col min="11017" max="11017" width="9.42578125" customWidth="1"/>
    <col min="11018" max="11018" width="8.85546875" customWidth="1"/>
    <col min="11020" max="11020" width="9.140625" customWidth="1"/>
    <col min="11021" max="11023" width="9.85546875" customWidth="1"/>
    <col min="11025" max="11025" width="11.28515625" customWidth="1"/>
    <col min="11027" max="11027" width="10.140625" customWidth="1"/>
    <col min="11028" max="11028" width="6.140625" customWidth="1"/>
    <col min="11267" max="11267" width="5.140625" customWidth="1"/>
    <col min="11268" max="11268" width="38.42578125" customWidth="1"/>
    <col min="11269" max="11269" width="34.28515625" customWidth="1"/>
    <col min="11270" max="11270" width="12.42578125" customWidth="1"/>
    <col min="11273" max="11273" width="9.42578125" customWidth="1"/>
    <col min="11274" max="11274" width="8.85546875" customWidth="1"/>
    <col min="11276" max="11276" width="9.140625" customWidth="1"/>
    <col min="11277" max="11279" width="9.85546875" customWidth="1"/>
    <col min="11281" max="11281" width="11.28515625" customWidth="1"/>
    <col min="11283" max="11283" width="10.140625" customWidth="1"/>
    <col min="11284" max="11284" width="6.140625" customWidth="1"/>
    <col min="11523" max="11523" width="5.140625" customWidth="1"/>
    <col min="11524" max="11524" width="38.42578125" customWidth="1"/>
    <col min="11525" max="11525" width="34.28515625" customWidth="1"/>
    <col min="11526" max="11526" width="12.42578125" customWidth="1"/>
    <col min="11529" max="11529" width="9.42578125" customWidth="1"/>
    <col min="11530" max="11530" width="8.85546875" customWidth="1"/>
    <col min="11532" max="11532" width="9.140625" customWidth="1"/>
    <col min="11533" max="11535" width="9.85546875" customWidth="1"/>
    <col min="11537" max="11537" width="11.28515625" customWidth="1"/>
    <col min="11539" max="11539" width="10.140625" customWidth="1"/>
    <col min="11540" max="11540" width="6.140625" customWidth="1"/>
    <col min="11779" max="11779" width="5.140625" customWidth="1"/>
    <col min="11780" max="11780" width="38.42578125" customWidth="1"/>
    <col min="11781" max="11781" width="34.28515625" customWidth="1"/>
    <col min="11782" max="11782" width="12.42578125" customWidth="1"/>
    <col min="11785" max="11785" width="9.42578125" customWidth="1"/>
    <col min="11786" max="11786" width="8.85546875" customWidth="1"/>
    <col min="11788" max="11788" width="9.140625" customWidth="1"/>
    <col min="11789" max="11791" width="9.85546875" customWidth="1"/>
    <col min="11793" max="11793" width="11.28515625" customWidth="1"/>
    <col min="11795" max="11795" width="10.140625" customWidth="1"/>
    <col min="11796" max="11796" width="6.140625" customWidth="1"/>
    <col min="12035" max="12035" width="5.140625" customWidth="1"/>
    <col min="12036" max="12036" width="38.42578125" customWidth="1"/>
    <col min="12037" max="12037" width="34.28515625" customWidth="1"/>
    <col min="12038" max="12038" width="12.42578125" customWidth="1"/>
    <col min="12041" max="12041" width="9.42578125" customWidth="1"/>
    <col min="12042" max="12042" width="8.85546875" customWidth="1"/>
    <col min="12044" max="12044" width="9.140625" customWidth="1"/>
    <col min="12045" max="12047" width="9.85546875" customWidth="1"/>
    <col min="12049" max="12049" width="11.28515625" customWidth="1"/>
    <col min="12051" max="12051" width="10.140625" customWidth="1"/>
    <col min="12052" max="12052" width="6.140625" customWidth="1"/>
    <col min="12291" max="12291" width="5.140625" customWidth="1"/>
    <col min="12292" max="12292" width="38.42578125" customWidth="1"/>
    <col min="12293" max="12293" width="34.28515625" customWidth="1"/>
    <col min="12294" max="12294" width="12.42578125" customWidth="1"/>
    <col min="12297" max="12297" width="9.42578125" customWidth="1"/>
    <col min="12298" max="12298" width="8.85546875" customWidth="1"/>
    <col min="12300" max="12300" width="9.140625" customWidth="1"/>
    <col min="12301" max="12303" width="9.85546875" customWidth="1"/>
    <col min="12305" max="12305" width="11.28515625" customWidth="1"/>
    <col min="12307" max="12307" width="10.140625" customWidth="1"/>
    <col min="12308" max="12308" width="6.140625" customWidth="1"/>
    <col min="12547" max="12547" width="5.140625" customWidth="1"/>
    <col min="12548" max="12548" width="38.42578125" customWidth="1"/>
    <col min="12549" max="12549" width="34.28515625" customWidth="1"/>
    <col min="12550" max="12550" width="12.42578125" customWidth="1"/>
    <col min="12553" max="12553" width="9.42578125" customWidth="1"/>
    <col min="12554" max="12554" width="8.85546875" customWidth="1"/>
    <col min="12556" max="12556" width="9.140625" customWidth="1"/>
    <col min="12557" max="12559" width="9.85546875" customWidth="1"/>
    <col min="12561" max="12561" width="11.28515625" customWidth="1"/>
    <col min="12563" max="12563" width="10.140625" customWidth="1"/>
    <col min="12564" max="12564" width="6.140625" customWidth="1"/>
    <col min="12803" max="12803" width="5.140625" customWidth="1"/>
    <col min="12804" max="12804" width="38.42578125" customWidth="1"/>
    <col min="12805" max="12805" width="34.28515625" customWidth="1"/>
    <col min="12806" max="12806" width="12.42578125" customWidth="1"/>
    <col min="12809" max="12809" width="9.42578125" customWidth="1"/>
    <col min="12810" max="12810" width="8.85546875" customWidth="1"/>
    <col min="12812" max="12812" width="9.140625" customWidth="1"/>
    <col min="12813" max="12815" width="9.85546875" customWidth="1"/>
    <col min="12817" max="12817" width="11.28515625" customWidth="1"/>
    <col min="12819" max="12819" width="10.140625" customWidth="1"/>
    <col min="12820" max="12820" width="6.140625" customWidth="1"/>
    <col min="13059" max="13059" width="5.140625" customWidth="1"/>
    <col min="13060" max="13060" width="38.42578125" customWidth="1"/>
    <col min="13061" max="13061" width="34.28515625" customWidth="1"/>
    <col min="13062" max="13062" width="12.42578125" customWidth="1"/>
    <col min="13065" max="13065" width="9.42578125" customWidth="1"/>
    <col min="13066" max="13066" width="8.85546875" customWidth="1"/>
    <col min="13068" max="13068" width="9.140625" customWidth="1"/>
    <col min="13069" max="13071" width="9.85546875" customWidth="1"/>
    <col min="13073" max="13073" width="11.28515625" customWidth="1"/>
    <col min="13075" max="13075" width="10.140625" customWidth="1"/>
    <col min="13076" max="13076" width="6.140625" customWidth="1"/>
    <col min="13315" max="13315" width="5.140625" customWidth="1"/>
    <col min="13316" max="13316" width="38.42578125" customWidth="1"/>
    <col min="13317" max="13317" width="34.28515625" customWidth="1"/>
    <col min="13318" max="13318" width="12.42578125" customWidth="1"/>
    <col min="13321" max="13321" width="9.42578125" customWidth="1"/>
    <col min="13322" max="13322" width="8.85546875" customWidth="1"/>
    <col min="13324" max="13324" width="9.140625" customWidth="1"/>
    <col min="13325" max="13327" width="9.85546875" customWidth="1"/>
    <col min="13329" max="13329" width="11.28515625" customWidth="1"/>
    <col min="13331" max="13331" width="10.140625" customWidth="1"/>
    <col min="13332" max="13332" width="6.140625" customWidth="1"/>
    <col min="13571" max="13571" width="5.140625" customWidth="1"/>
    <col min="13572" max="13572" width="38.42578125" customWidth="1"/>
    <col min="13573" max="13573" width="34.28515625" customWidth="1"/>
    <col min="13574" max="13574" width="12.42578125" customWidth="1"/>
    <col min="13577" max="13577" width="9.42578125" customWidth="1"/>
    <col min="13578" max="13578" width="8.85546875" customWidth="1"/>
    <col min="13580" max="13580" width="9.140625" customWidth="1"/>
    <col min="13581" max="13583" width="9.85546875" customWidth="1"/>
    <col min="13585" max="13585" width="11.28515625" customWidth="1"/>
    <col min="13587" max="13587" width="10.140625" customWidth="1"/>
    <col min="13588" max="13588" width="6.140625" customWidth="1"/>
    <col min="13827" max="13827" width="5.140625" customWidth="1"/>
    <col min="13828" max="13828" width="38.42578125" customWidth="1"/>
    <col min="13829" max="13829" width="34.28515625" customWidth="1"/>
    <col min="13830" max="13830" width="12.42578125" customWidth="1"/>
    <col min="13833" max="13833" width="9.42578125" customWidth="1"/>
    <col min="13834" max="13834" width="8.85546875" customWidth="1"/>
    <col min="13836" max="13836" width="9.140625" customWidth="1"/>
    <col min="13837" max="13839" width="9.85546875" customWidth="1"/>
    <col min="13841" max="13841" width="11.28515625" customWidth="1"/>
    <col min="13843" max="13843" width="10.140625" customWidth="1"/>
    <col min="13844" max="13844" width="6.140625" customWidth="1"/>
    <col min="14083" max="14083" width="5.140625" customWidth="1"/>
    <col min="14084" max="14084" width="38.42578125" customWidth="1"/>
    <col min="14085" max="14085" width="34.28515625" customWidth="1"/>
    <col min="14086" max="14086" width="12.42578125" customWidth="1"/>
    <col min="14089" max="14089" width="9.42578125" customWidth="1"/>
    <col min="14090" max="14090" width="8.85546875" customWidth="1"/>
    <col min="14092" max="14092" width="9.140625" customWidth="1"/>
    <col min="14093" max="14095" width="9.85546875" customWidth="1"/>
    <col min="14097" max="14097" width="11.28515625" customWidth="1"/>
    <col min="14099" max="14099" width="10.140625" customWidth="1"/>
    <col min="14100" max="14100" width="6.140625" customWidth="1"/>
    <col min="14339" max="14339" width="5.140625" customWidth="1"/>
    <col min="14340" max="14340" width="38.42578125" customWidth="1"/>
    <col min="14341" max="14341" width="34.28515625" customWidth="1"/>
    <col min="14342" max="14342" width="12.42578125" customWidth="1"/>
    <col min="14345" max="14345" width="9.42578125" customWidth="1"/>
    <col min="14346" max="14346" width="8.85546875" customWidth="1"/>
    <col min="14348" max="14348" width="9.140625" customWidth="1"/>
    <col min="14349" max="14351" width="9.85546875" customWidth="1"/>
    <col min="14353" max="14353" width="11.28515625" customWidth="1"/>
    <col min="14355" max="14355" width="10.140625" customWidth="1"/>
    <col min="14356" max="14356" width="6.140625" customWidth="1"/>
    <col min="14595" max="14595" width="5.140625" customWidth="1"/>
    <col min="14596" max="14596" width="38.42578125" customWidth="1"/>
    <col min="14597" max="14597" width="34.28515625" customWidth="1"/>
    <col min="14598" max="14598" width="12.42578125" customWidth="1"/>
    <col min="14601" max="14601" width="9.42578125" customWidth="1"/>
    <col min="14602" max="14602" width="8.85546875" customWidth="1"/>
    <col min="14604" max="14604" width="9.140625" customWidth="1"/>
    <col min="14605" max="14607" width="9.85546875" customWidth="1"/>
    <col min="14609" max="14609" width="11.28515625" customWidth="1"/>
    <col min="14611" max="14611" width="10.140625" customWidth="1"/>
    <col min="14612" max="14612" width="6.140625" customWidth="1"/>
    <col min="14851" max="14851" width="5.140625" customWidth="1"/>
    <col min="14852" max="14852" width="38.42578125" customWidth="1"/>
    <col min="14853" max="14853" width="34.28515625" customWidth="1"/>
    <col min="14854" max="14854" width="12.42578125" customWidth="1"/>
    <col min="14857" max="14857" width="9.42578125" customWidth="1"/>
    <col min="14858" max="14858" width="8.85546875" customWidth="1"/>
    <col min="14860" max="14860" width="9.140625" customWidth="1"/>
    <col min="14861" max="14863" width="9.85546875" customWidth="1"/>
    <col min="14865" max="14865" width="11.28515625" customWidth="1"/>
    <col min="14867" max="14867" width="10.140625" customWidth="1"/>
    <col min="14868" max="14868" width="6.140625" customWidth="1"/>
    <col min="15107" max="15107" width="5.140625" customWidth="1"/>
    <col min="15108" max="15108" width="38.42578125" customWidth="1"/>
    <col min="15109" max="15109" width="34.28515625" customWidth="1"/>
    <col min="15110" max="15110" width="12.42578125" customWidth="1"/>
    <col min="15113" max="15113" width="9.42578125" customWidth="1"/>
    <col min="15114" max="15114" width="8.85546875" customWidth="1"/>
    <col min="15116" max="15116" width="9.140625" customWidth="1"/>
    <col min="15117" max="15119" width="9.85546875" customWidth="1"/>
    <col min="15121" max="15121" width="11.28515625" customWidth="1"/>
    <col min="15123" max="15123" width="10.140625" customWidth="1"/>
    <col min="15124" max="15124" width="6.140625" customWidth="1"/>
    <col min="15363" max="15363" width="5.140625" customWidth="1"/>
    <col min="15364" max="15364" width="38.42578125" customWidth="1"/>
    <col min="15365" max="15365" width="34.28515625" customWidth="1"/>
    <col min="15366" max="15366" width="12.42578125" customWidth="1"/>
    <col min="15369" max="15369" width="9.42578125" customWidth="1"/>
    <col min="15370" max="15370" width="8.85546875" customWidth="1"/>
    <col min="15372" max="15372" width="9.140625" customWidth="1"/>
    <col min="15373" max="15375" width="9.85546875" customWidth="1"/>
    <col min="15377" max="15377" width="11.28515625" customWidth="1"/>
    <col min="15379" max="15379" width="10.140625" customWidth="1"/>
    <col min="15380" max="15380" width="6.140625" customWidth="1"/>
    <col min="15619" max="15619" width="5.140625" customWidth="1"/>
    <col min="15620" max="15620" width="38.42578125" customWidth="1"/>
    <col min="15621" max="15621" width="34.28515625" customWidth="1"/>
    <col min="15622" max="15622" width="12.42578125" customWidth="1"/>
    <col min="15625" max="15625" width="9.42578125" customWidth="1"/>
    <col min="15626" max="15626" width="8.85546875" customWidth="1"/>
    <col min="15628" max="15628" width="9.140625" customWidth="1"/>
    <col min="15629" max="15631" width="9.85546875" customWidth="1"/>
    <col min="15633" max="15633" width="11.28515625" customWidth="1"/>
    <col min="15635" max="15635" width="10.140625" customWidth="1"/>
    <col min="15636" max="15636" width="6.140625" customWidth="1"/>
    <col min="15875" max="15875" width="5.140625" customWidth="1"/>
    <col min="15876" max="15876" width="38.42578125" customWidth="1"/>
    <col min="15877" max="15877" width="34.28515625" customWidth="1"/>
    <col min="15878" max="15878" width="12.42578125" customWidth="1"/>
    <col min="15881" max="15881" width="9.42578125" customWidth="1"/>
    <col min="15882" max="15882" width="8.85546875" customWidth="1"/>
    <col min="15884" max="15884" width="9.140625" customWidth="1"/>
    <col min="15885" max="15887" width="9.85546875" customWidth="1"/>
    <col min="15889" max="15889" width="11.28515625" customWidth="1"/>
    <col min="15891" max="15891" width="10.140625" customWidth="1"/>
    <col min="15892" max="15892" width="6.140625" customWidth="1"/>
    <col min="16131" max="16131" width="5.140625" customWidth="1"/>
    <col min="16132" max="16132" width="38.42578125" customWidth="1"/>
    <col min="16133" max="16133" width="34.28515625" customWidth="1"/>
    <col min="16134" max="16134" width="12.42578125" customWidth="1"/>
    <col min="16137" max="16137" width="9.42578125" customWidth="1"/>
    <col min="16138" max="16138" width="8.85546875" customWidth="1"/>
    <col min="16140" max="16140" width="9.140625" customWidth="1"/>
    <col min="16141" max="16143" width="9.85546875" customWidth="1"/>
    <col min="16145" max="16145" width="11.28515625" customWidth="1"/>
    <col min="16147" max="16147" width="10.140625" customWidth="1"/>
    <col min="16148" max="16148" width="6.140625" customWidth="1"/>
  </cols>
  <sheetData>
    <row r="1" spans="1:20" ht="18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ht="18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8" x14ac:dyDescent="0.25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65.25" customHeight="1" x14ac:dyDescent="0.25">
      <c r="A4" s="1" t="s">
        <v>1</v>
      </c>
      <c r="B4" s="2" t="s">
        <v>2</v>
      </c>
      <c r="C4" s="3" t="s">
        <v>3</v>
      </c>
      <c r="D4" s="3" t="s">
        <v>4</v>
      </c>
      <c r="E4" s="3" t="s">
        <v>6</v>
      </c>
      <c r="F4" s="3" t="s">
        <v>5</v>
      </c>
      <c r="G4" s="3" t="s">
        <v>7</v>
      </c>
      <c r="H4" s="3" t="s">
        <v>26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23</v>
      </c>
      <c r="N4" s="3" t="s">
        <v>31</v>
      </c>
      <c r="O4" s="3" t="s">
        <v>32</v>
      </c>
      <c r="P4" s="3" t="s">
        <v>30</v>
      </c>
      <c r="Q4" s="3" t="s">
        <v>27</v>
      </c>
      <c r="R4" s="3" t="s">
        <v>12</v>
      </c>
      <c r="S4" s="3" t="s">
        <v>13</v>
      </c>
      <c r="T4" s="3" t="s">
        <v>14</v>
      </c>
    </row>
    <row r="5" spans="1:20" x14ac:dyDescent="0.25">
      <c r="A5" s="4"/>
      <c r="B5" s="5"/>
      <c r="C5" s="5"/>
      <c r="D5" s="4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7"/>
      <c r="S5" s="7"/>
      <c r="T5" s="7"/>
    </row>
    <row r="6" spans="1:20" x14ac:dyDescent="0.25">
      <c r="A6" s="8">
        <v>1</v>
      </c>
      <c r="B6" s="20" t="s">
        <v>28</v>
      </c>
      <c r="C6" s="19" t="s">
        <v>29</v>
      </c>
      <c r="D6" s="21" t="s">
        <v>18</v>
      </c>
      <c r="E6" s="22">
        <v>2265</v>
      </c>
      <c r="F6" s="23">
        <f>(E6/30)*30</f>
        <v>2265</v>
      </c>
      <c r="G6" s="22">
        <f>ROUND((F6*8.33%),2)</f>
        <v>188.67</v>
      </c>
      <c r="H6" s="23">
        <f>F6+G6</f>
        <v>2453.67</v>
      </c>
      <c r="I6" s="23">
        <f>H6</f>
        <v>2453.67</v>
      </c>
      <c r="J6" s="23">
        <f>ROUND(F6*11.15%,2)</f>
        <v>252.55</v>
      </c>
      <c r="K6" s="23">
        <f>ROUND(F6*11.35%,2)</f>
        <v>257.08</v>
      </c>
      <c r="L6" s="28"/>
      <c r="M6" s="28"/>
      <c r="N6" s="23"/>
      <c r="O6" s="23"/>
      <c r="P6" s="23"/>
      <c r="Q6" s="23">
        <v>2.38</v>
      </c>
      <c r="R6" s="23">
        <f>SUM(K6:Q6)</f>
        <v>259.45999999999998</v>
      </c>
      <c r="S6" s="25">
        <f>I6-R6</f>
        <v>2194.21</v>
      </c>
      <c r="T6" s="27">
        <f>A6</f>
        <v>1</v>
      </c>
    </row>
    <row r="7" spans="1:20" x14ac:dyDescent="0.25">
      <c r="A7" s="8">
        <v>2</v>
      </c>
      <c r="B7" s="9" t="s">
        <v>21</v>
      </c>
      <c r="C7" s="19" t="s">
        <v>33</v>
      </c>
      <c r="D7" s="21" t="s">
        <v>18</v>
      </c>
      <c r="E7" s="22">
        <v>817</v>
      </c>
      <c r="F7" s="23">
        <f>(E7/30)*30</f>
        <v>817</v>
      </c>
      <c r="G7" s="23"/>
      <c r="H7" s="23">
        <f>F7+G7</f>
        <v>817</v>
      </c>
      <c r="I7" s="23">
        <f t="shared" ref="I7:I9" si="0">H7</f>
        <v>817</v>
      </c>
      <c r="J7" s="23">
        <f>ROUND(F7*11.15%,2)</f>
        <v>91.1</v>
      </c>
      <c r="K7" s="23">
        <f>ROUND(F7*11.35%,2)</f>
        <v>92.73</v>
      </c>
      <c r="L7" s="28"/>
      <c r="M7" s="28"/>
      <c r="N7" s="28"/>
      <c r="O7" s="28"/>
      <c r="P7" s="23"/>
      <c r="Q7" s="28"/>
      <c r="R7" s="23">
        <f t="shared" ref="R7:R10" si="1">SUM(K7:Q7)</f>
        <v>92.73</v>
      </c>
      <c r="S7" s="25">
        <f t="shared" ref="S7:S10" si="2">I7-R7</f>
        <v>724.27</v>
      </c>
      <c r="T7" s="27">
        <f t="shared" ref="T7:T10" si="3">A7</f>
        <v>2</v>
      </c>
    </row>
    <row r="8" spans="1:20" x14ac:dyDescent="0.25">
      <c r="A8" s="8">
        <v>3</v>
      </c>
      <c r="B8" s="9" t="s">
        <v>17</v>
      </c>
      <c r="C8" s="19" t="s">
        <v>24</v>
      </c>
      <c r="D8" s="21" t="s">
        <v>18</v>
      </c>
      <c r="E8" s="22">
        <v>817</v>
      </c>
      <c r="F8" s="23">
        <f>(E8/30)*30</f>
        <v>817</v>
      </c>
      <c r="G8" s="23"/>
      <c r="H8" s="23">
        <f t="shared" ref="H8:H9" si="4">F8+G8</f>
        <v>817</v>
      </c>
      <c r="I8" s="23">
        <f t="shared" si="0"/>
        <v>817</v>
      </c>
      <c r="J8" s="23">
        <f>ROUND(F8*11.15%,2)</f>
        <v>91.1</v>
      </c>
      <c r="K8" s="23">
        <f>ROUND(F8*11.35%,2)</f>
        <v>92.73</v>
      </c>
      <c r="L8" s="28"/>
      <c r="M8" s="28"/>
      <c r="N8" s="28"/>
      <c r="O8" s="28"/>
      <c r="P8" s="23"/>
      <c r="Q8" s="28"/>
      <c r="R8" s="23">
        <f t="shared" si="1"/>
        <v>92.73</v>
      </c>
      <c r="S8" s="25">
        <f t="shared" si="2"/>
        <v>724.27</v>
      </c>
      <c r="T8" s="27">
        <f t="shared" si="3"/>
        <v>3</v>
      </c>
    </row>
    <row r="9" spans="1:20" x14ac:dyDescent="0.25">
      <c r="A9" s="8">
        <v>4</v>
      </c>
      <c r="B9" s="9" t="s">
        <v>35</v>
      </c>
      <c r="C9" s="9" t="s">
        <v>36</v>
      </c>
      <c r="D9" s="21" t="s">
        <v>18</v>
      </c>
      <c r="E9" s="23">
        <v>622</v>
      </c>
      <c r="F9" s="23">
        <f>(E9/30)*30</f>
        <v>622</v>
      </c>
      <c r="G9" s="22"/>
      <c r="H9" s="23">
        <f t="shared" si="4"/>
        <v>622</v>
      </c>
      <c r="I9" s="23">
        <f t="shared" si="0"/>
        <v>622</v>
      </c>
      <c r="J9" s="23">
        <f>ROUND(F9*11.15%,2)</f>
        <v>69.349999999999994</v>
      </c>
      <c r="K9" s="23">
        <f>ROUND(F9*11.35%,2)</f>
        <v>70.599999999999994</v>
      </c>
      <c r="L9" s="33"/>
      <c r="M9" s="33"/>
      <c r="N9" s="24"/>
      <c r="O9" s="25"/>
      <c r="P9" s="34"/>
      <c r="R9" s="23">
        <f t="shared" si="1"/>
        <v>70.599999999999994</v>
      </c>
      <c r="S9" s="25">
        <f t="shared" si="2"/>
        <v>551.4</v>
      </c>
      <c r="T9" s="27">
        <f t="shared" si="3"/>
        <v>4</v>
      </c>
    </row>
    <row r="10" spans="1:20" x14ac:dyDescent="0.25">
      <c r="A10" s="8">
        <v>5</v>
      </c>
      <c r="B10" s="9" t="s">
        <v>22</v>
      </c>
      <c r="C10" s="19" t="s">
        <v>33</v>
      </c>
      <c r="D10" s="21" t="s">
        <v>18</v>
      </c>
      <c r="E10" s="22">
        <v>1212</v>
      </c>
      <c r="F10" s="23">
        <f>(E10/30)*30</f>
        <v>1212</v>
      </c>
      <c r="G10" s="23"/>
      <c r="H10" s="23">
        <f>F10+G10</f>
        <v>1212</v>
      </c>
      <c r="I10" s="23">
        <f>H10</f>
        <v>1212</v>
      </c>
      <c r="J10" s="23">
        <f>ROUND(F10*11.15%,2)</f>
        <v>135.13999999999999</v>
      </c>
      <c r="K10" s="23">
        <f>ROUND(F10*11.35%,2)</f>
        <v>137.56</v>
      </c>
      <c r="L10" s="28"/>
      <c r="M10" s="23">
        <v>612.51</v>
      </c>
      <c r="N10" s="28"/>
      <c r="O10" s="28"/>
      <c r="P10" s="23"/>
      <c r="Q10" s="28"/>
      <c r="R10" s="23">
        <f t="shared" si="1"/>
        <v>750.06999999999994</v>
      </c>
      <c r="S10" s="25">
        <f t="shared" si="2"/>
        <v>461.93000000000006</v>
      </c>
      <c r="T10" s="27">
        <f t="shared" si="3"/>
        <v>5</v>
      </c>
    </row>
    <row r="11" spans="1:20" ht="15.75" x14ac:dyDescent="0.25">
      <c r="A11" s="10"/>
      <c r="B11" s="11" t="s">
        <v>15</v>
      </c>
      <c r="C11" s="11"/>
      <c r="D11" s="12"/>
      <c r="E11" s="26">
        <f>SUM(E6:E10)</f>
        <v>5733</v>
      </c>
      <c r="F11" s="26">
        <f t="shared" ref="F11:S11" si="5">SUM(F6:F10)</f>
        <v>5733</v>
      </c>
      <c r="G11" s="26">
        <f t="shared" si="5"/>
        <v>188.67</v>
      </c>
      <c r="H11" s="26">
        <f t="shared" si="5"/>
        <v>5921.67</v>
      </c>
      <c r="I11" s="26">
        <f t="shared" si="5"/>
        <v>5921.67</v>
      </c>
      <c r="J11" s="26">
        <f t="shared" si="5"/>
        <v>639.24</v>
      </c>
      <c r="K11" s="26">
        <f t="shared" si="5"/>
        <v>650.70000000000005</v>
      </c>
      <c r="L11" s="26">
        <f t="shared" si="5"/>
        <v>0</v>
      </c>
      <c r="M11" s="26">
        <f t="shared" si="5"/>
        <v>612.51</v>
      </c>
      <c r="N11" s="26">
        <f t="shared" si="5"/>
        <v>0</v>
      </c>
      <c r="O11" s="26">
        <f t="shared" si="5"/>
        <v>0</v>
      </c>
      <c r="P11" s="26">
        <f t="shared" si="5"/>
        <v>0</v>
      </c>
      <c r="Q11" s="26">
        <f t="shared" si="5"/>
        <v>2.38</v>
      </c>
      <c r="R11" s="26">
        <f t="shared" si="5"/>
        <v>1265.5899999999999</v>
      </c>
      <c r="S11" s="26">
        <f t="shared" si="5"/>
        <v>4656.08</v>
      </c>
      <c r="T11" s="13"/>
    </row>
    <row r="13" spans="1:20" x14ac:dyDescent="0.25">
      <c r="L13" t="s">
        <v>16</v>
      </c>
    </row>
    <row r="16" spans="1:20" x14ac:dyDescent="0.25">
      <c r="J16" t="s">
        <v>16</v>
      </c>
    </row>
    <row r="18" spans="2:19" x14ac:dyDescent="0.25">
      <c r="B18" s="16"/>
      <c r="C18" s="14"/>
      <c r="F18" s="14"/>
      <c r="G18" s="14"/>
      <c r="H18" s="14"/>
      <c r="I18" s="14"/>
      <c r="L18" s="14"/>
      <c r="M18" s="14"/>
      <c r="N18" s="14"/>
      <c r="O18" s="14"/>
      <c r="P18" s="14"/>
      <c r="Q18" s="14"/>
      <c r="S18" s="14"/>
    </row>
    <row r="19" spans="2:19" ht="15.75" x14ac:dyDescent="0.25">
      <c r="B19" s="17" t="s">
        <v>25</v>
      </c>
      <c r="C19" s="14"/>
      <c r="F19" s="14"/>
      <c r="G19" s="14"/>
      <c r="H19" s="14"/>
      <c r="I19" s="14"/>
      <c r="J19" s="14"/>
      <c r="L19" s="14"/>
      <c r="M19" s="14"/>
      <c r="N19" s="14"/>
      <c r="O19" s="14"/>
      <c r="P19" s="14"/>
      <c r="Q19" s="14"/>
      <c r="S19" s="14"/>
    </row>
    <row r="20" spans="2:19" ht="15.75" x14ac:dyDescent="0.25">
      <c r="B20" s="18" t="s">
        <v>19</v>
      </c>
      <c r="J20" s="15"/>
    </row>
  </sheetData>
  <sortState ref="B6:U48">
    <sortCondition ref="B6"/>
  </sortState>
  <mergeCells count="3">
    <mergeCell ref="A1:T1"/>
    <mergeCell ref="A2:T2"/>
    <mergeCell ref="A3:T3"/>
  </mergeCells>
  <pageMargins left="0.51181102362204722" right="0.51181102362204722" top="1.1417322834645669" bottom="0.74803149606299213" header="0.31496062992125984" footer="0.31496062992125984"/>
  <pageSetup paperSize="8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2013-12-27T15:47:13Z</dcterms:modified>
</cp:coreProperties>
</file>