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485" activeTab="0"/>
  </bookViews>
  <sheets>
    <sheet name="Obreros Plazo Fijo 2015" sheetId="1" r:id="rId1"/>
    <sheet name="Obreros Eventuales Enero 2015" sheetId="2" r:id="rId2"/>
    <sheet name="Obreros Eventuales Febrero 2015" sheetId="3" r:id="rId3"/>
    <sheet name="Obreros Eventuales Marzo  2015" sheetId="4" r:id="rId4"/>
    <sheet name="Obreros Eventuales Abril  2015" sheetId="5" r:id="rId5"/>
    <sheet name="Obreros Eventuales Mayo 2015" sheetId="6" r:id="rId6"/>
    <sheet name="Obreros Eventuales Junio 2015" sheetId="7" r:id="rId7"/>
    <sheet name="Obreros Eventuales Julio 2015" sheetId="8" r:id="rId8"/>
    <sheet name="Obreros Eventuales Agosto 2015" sheetId="9" r:id="rId9"/>
    <sheet name="Obreros Eventuales Sept. 2015" sheetId="10" r:id="rId10"/>
    <sheet name="Obreros Eventuales Octubre 2015" sheetId="11" r:id="rId11"/>
  </sheets>
  <definedNames>
    <definedName name="_xlnm.Print_Area" localSheetId="0">'Obreros Plazo Fijo 2015'!$A$1:$M$15</definedName>
  </definedNames>
  <calcPr fullCalcOnLoad="1"/>
</workbook>
</file>

<file path=xl/sharedStrings.xml><?xml version="1.0" encoding="utf-8"?>
<sst xmlns="http://schemas.openxmlformats.org/spreadsheetml/2006/main" count="420" uniqueCount="60">
  <si>
    <t>APELLIDOS Y NOMBRES</t>
  </si>
  <si>
    <t>FONDO DE RESERVA</t>
  </si>
  <si>
    <t>GASTO TOTAL</t>
  </si>
  <si>
    <t>EMPRESA PUBLICA DE DESARROLLO PRODUCTIVO Y AGROPECUARIO DEL SUR - DEPROSUR EP</t>
  </si>
  <si>
    <t>GERENCIA ADMINISTRATIVA FINANCIERA</t>
  </si>
  <si>
    <t>Nro.</t>
  </si>
  <si>
    <t xml:space="preserve">DENOMINACION </t>
  </si>
  <si>
    <t>NUMERO DE MESES</t>
  </si>
  <si>
    <t xml:space="preserve">REMUNERACIÓN ANUAL </t>
  </si>
  <si>
    <t>DECIMO TERCERO</t>
  </si>
  <si>
    <t xml:space="preserve">DECIMO CUARTO    </t>
  </si>
  <si>
    <t xml:space="preserve">APORTE PATRONAL ANUAL               </t>
  </si>
  <si>
    <t>GRUPO OCUPACIONAL- SENRES</t>
  </si>
  <si>
    <t>REMUNERACIO MENSUAL 2009 senres</t>
  </si>
  <si>
    <t>OBRERO GRANJA LANZACA</t>
  </si>
  <si>
    <t>OBRERO GRANJA YAMANA</t>
  </si>
  <si>
    <t>OBRERO PLANTA BIOINSUMOS</t>
  </si>
  <si>
    <t>BRAVO BRAVO JORGE ANÍBAL</t>
  </si>
  <si>
    <t>SOTO BERMEO ROBERTO CARLOS</t>
  </si>
  <si>
    <t>DISTRIBUTIVO DE REMUNERACIONES OBREROS PLAZO FIJO AÑO 2015</t>
  </si>
  <si>
    <t>AJILA AJILA SEGUNDO OSWALDO</t>
  </si>
  <si>
    <t>COLLAGUAZO ALVARO PATRICIO</t>
  </si>
  <si>
    <t>COLLAGUAZO COLLAGUAZO JOSÉ LEONCIO</t>
  </si>
  <si>
    <t>PACHECO HERRERA WILMAN PATRICIO</t>
  </si>
  <si>
    <t>QUITO CONZA MANUEL ANDRÉS</t>
  </si>
  <si>
    <t>RMU 2015</t>
  </si>
  <si>
    <t>DISTRIBUTIVO DE REMUNERACIONES OBREROS EVENTUALES AÑO 2015</t>
  </si>
  <si>
    <t>ABAD PEÑA MANUEL FRANKLIN</t>
  </si>
  <si>
    <t>CÓRDOVA RAMOS EDWIN MAURICIO</t>
  </si>
  <si>
    <t>VICENTE JIMÉNEZ JUAN GABRIEL</t>
  </si>
  <si>
    <t>OPERADOR MAQUINARIA</t>
  </si>
  <si>
    <t>AVELINO DÁVILA ANDRÉS JAVIER</t>
  </si>
  <si>
    <t>CASTRO QUITO ROLANDO JOSÉ</t>
  </si>
  <si>
    <t>GONZALEZ ISBIS YERMAN ESTALIN</t>
  </si>
  <si>
    <t>HERRERA LUZURIAGA CÉSAR AGENOR</t>
  </si>
  <si>
    <t>SALINAS PÉREZ HITALO SANTIAGO</t>
  </si>
  <si>
    <t>SANMARTÍN CARPIO ÁNGEL BOLÍVAR</t>
  </si>
  <si>
    <t>CARRIÓN RÍOS JULIO ADALBERTO</t>
  </si>
  <si>
    <t>CELI ULLAGUARI ÁNGEL RAFAEL</t>
  </si>
  <si>
    <t>MILES VIVANCO RICHARD EDUARDO</t>
  </si>
  <si>
    <t xml:space="preserve"> 1% IECE - SECAP    ANUAL                   </t>
  </si>
  <si>
    <t>TOTAL</t>
  </si>
  <si>
    <t>CENTRO PRODUCTIVO LANZACA</t>
  </si>
  <si>
    <t>PLANTA BIOINSUMOS</t>
  </si>
  <si>
    <t>CENTRO PRODUCTIVO YAMANA</t>
  </si>
  <si>
    <t>RAMOS ROSARIO BYRON JOSÉ</t>
  </si>
  <si>
    <t>RAMIREZ SUAREZ ALVARO VINICIO</t>
  </si>
  <si>
    <t>OPERADOR DE MAQUINARIA</t>
  </si>
  <si>
    <t>TORRES ORTIZ JOSE FERNANDO</t>
  </si>
  <si>
    <t>CÓRDOVA RAMOS FABIAN MAURICIO</t>
  </si>
  <si>
    <t>ULLAGUARI HOYOS FABIAN ANTONIO</t>
  </si>
  <si>
    <t>CUEVA HERRERA CARLOS ENRIQUE</t>
  </si>
  <si>
    <t>LUNA JARAMILLO HEBERT ABIMAEL</t>
  </si>
  <si>
    <t>LUDEÑA ROBLES DIEGO ARMANDO</t>
  </si>
  <si>
    <t>AGUIRRE AGUIRRE ALONSO ERNESTO</t>
  </si>
  <si>
    <t>BETANCOURT CAMACHO RICHAR ANTONIO</t>
  </si>
  <si>
    <t>GONZÁLEZ CALVA MANUEL AGUSTÍN</t>
  </si>
  <si>
    <t>GONZÁLEZ ISBIS YERMAN ESTALIN</t>
  </si>
  <si>
    <t>RECTO CANGO ROMEL MANUEL</t>
  </si>
  <si>
    <t>SANMARTÍN CARPIO GALO DAVID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</si>
</sst>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\-??_);_(@_)"/>
    <numFmt numFmtId="181" formatCode="_-* #,##0.00\ _$_-;\-* #,##0.00\ _$_-;_-* \-??\ _$_-;_-@_-"/>
    <numFmt numFmtId="182" formatCode="_(* #,##0.00_);_(* \(#,##0.00\);_(* \-??_);_(@_)"/>
    <numFmt numFmtId="183" formatCode="_-* #,##0.00\ _$_-;\-* #,##0.00\ _$_-;_-* &quot;-&quot;??\ _$_-;_-@_-"/>
    <numFmt numFmtId="184" formatCode="_-* #,##0.00_-;\-* #,##0.00_-;_-* &quot;-&quot;??_-;_-@_-"/>
    <numFmt numFmtId="185" formatCode="#,##0.00;[Red]#,##0.00"/>
    <numFmt numFmtId="186" formatCode="0.0"/>
    <numFmt numFmtId="187" formatCode="#,##0.0"/>
    <numFmt numFmtId="188" formatCode="#.##0.0"/>
    <numFmt numFmtId="189" formatCode="#.##0.00"/>
    <numFmt numFmtId="190" formatCode="#.##0."/>
    <numFmt numFmtId="191" formatCode="#.##0"/>
    <numFmt numFmtId="192" formatCode="#.##"/>
    <numFmt numFmtId="193" formatCode="#.#"/>
    <numFmt numFmtId="194" formatCode="_ * #.##0.00_ ;_ * \-#.##0.00_ ;_ * &quot;-&quot;??_ ;_ @_ "/>
    <numFmt numFmtId="195" formatCode="#.###"/>
    <numFmt numFmtId="196" formatCode="#.####"/>
    <numFmt numFmtId="197" formatCode="#.#####"/>
    <numFmt numFmtId="198" formatCode="#.######"/>
    <numFmt numFmtId="199" formatCode="#.#######"/>
    <numFmt numFmtId="200" formatCode="#.########"/>
    <numFmt numFmtId="201" formatCode="#.#########"/>
    <numFmt numFmtId="202" formatCode="_ * #.##0.0_ ;_ * \-#.##0.0_ ;_ * &quot;-&quot;??_ ;_ @_ "/>
    <numFmt numFmtId="203" formatCode="_ * #.##0._ ;_ * \-#.##0._ ;_ * &quot;-&quot;??_ ;_ @_ "/>
    <numFmt numFmtId="204" formatCode="_ * #.##._ ;_ * \-#.##._ ;_ * &quot;-&quot;??_ ;_ @_ⴆ"/>
    <numFmt numFmtId="205" formatCode="0.00000"/>
    <numFmt numFmtId="206" formatCode="0.0000"/>
    <numFmt numFmtId="207" formatCode="0.000"/>
    <numFmt numFmtId="208" formatCode="0;[Red]0"/>
    <numFmt numFmtId="209" formatCode="mmm\-yyyy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 * #,##0.000_ ;_ * \-#,##0.000_ ;_ * &quot;-&quot;??_ ;_ @_ "/>
    <numFmt numFmtId="215" formatCode="_ * #,##0.0_ ;_ * \-#,##0.0_ ;_ * &quot;-&quot;??_ ;_ @_ "/>
    <numFmt numFmtId="216" formatCode="_ * #.#._ ;_ * \-#.#._ ;_ * &quot;-&quot;??_ ;_ @_ⴆ"/>
    <numFmt numFmtId="217" formatCode="#"/>
    <numFmt numFmtId="218" formatCode="_ [$€-2]\ * #.##0.00_ ;_ [$€-2]\ * \-#.##0.00_ ;_ [$€-2]\ * &quot;-&quot;??_ "/>
    <numFmt numFmtId="219" formatCode="0.00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1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4" fillId="24" borderId="0" xfId="60" applyFont="1" applyFill="1" applyBorder="1" applyAlignment="1" applyProtection="1">
      <alignment vertical="center"/>
      <protection/>
    </xf>
    <xf numFmtId="0" fontId="0" fillId="24" borderId="0" xfId="60" applyFont="1" applyFill="1">
      <alignment/>
      <protection/>
    </xf>
    <xf numFmtId="0" fontId="0" fillId="24" borderId="0" xfId="60" applyFont="1" applyFill="1" applyAlignment="1">
      <alignment horizontal="center"/>
      <protection/>
    </xf>
    <xf numFmtId="0" fontId="0" fillId="0" borderId="0" xfId="60" applyFont="1" applyFill="1">
      <alignment/>
      <protection/>
    </xf>
    <xf numFmtId="0" fontId="0" fillId="24" borderId="0" xfId="60" applyFont="1" applyFill="1" applyAlignment="1">
      <alignment horizontal="left"/>
      <protection/>
    </xf>
    <xf numFmtId="0" fontId="0" fillId="24" borderId="0" xfId="60" applyNumberFormat="1" applyFont="1" applyFill="1" applyAlignment="1">
      <alignment horizontal="center"/>
      <protection/>
    </xf>
    <xf numFmtId="0" fontId="20" fillId="24" borderId="10" xfId="60" applyFont="1" applyFill="1" applyBorder="1" applyAlignment="1">
      <alignment horizontal="center" vertical="center" wrapText="1"/>
      <protection/>
    </xf>
    <xf numFmtId="0" fontId="20" fillId="24" borderId="11" xfId="60" applyFont="1" applyFill="1" applyBorder="1" applyAlignment="1">
      <alignment horizontal="center" vertical="center" wrapText="1"/>
      <protection/>
    </xf>
    <xf numFmtId="0" fontId="20" fillId="24" borderId="11" xfId="60" applyNumberFormat="1" applyFont="1" applyFill="1" applyBorder="1" applyAlignment="1">
      <alignment horizontal="center" vertical="center" wrapText="1"/>
      <protection/>
    </xf>
    <xf numFmtId="180" fontId="21" fillId="24" borderId="12" xfId="54" applyNumberFormat="1" applyFont="1" applyFill="1" applyBorder="1" applyAlignment="1" applyProtection="1">
      <alignment vertical="center"/>
      <protection/>
    </xf>
    <xf numFmtId="0" fontId="21" fillId="0" borderId="13" xfId="60" applyFont="1" applyFill="1" applyBorder="1" applyAlignment="1">
      <alignment vertical="center" wrapText="1"/>
      <protection/>
    </xf>
    <xf numFmtId="179" fontId="0" fillId="24" borderId="14" xfId="54" applyNumberFormat="1" applyFont="1" applyFill="1" applyBorder="1" applyAlignment="1" applyProtection="1">
      <alignment horizontal="center" vertical="center"/>
      <protection/>
    </xf>
    <xf numFmtId="0" fontId="21" fillId="24" borderId="14" xfId="54" applyNumberFormat="1" applyFont="1" applyFill="1" applyBorder="1" applyAlignment="1" applyProtection="1">
      <alignment horizontal="center" vertical="center"/>
      <protection/>
    </xf>
    <xf numFmtId="181" fontId="0" fillId="24" borderId="14" xfId="54" applyNumberFormat="1" applyFont="1" applyFill="1" applyBorder="1" applyAlignment="1" applyProtection="1">
      <alignment horizontal="right" vertical="center"/>
      <protection/>
    </xf>
    <xf numFmtId="181" fontId="21" fillId="24" borderId="14" xfId="54" applyNumberFormat="1" applyFont="1" applyFill="1" applyBorder="1" applyAlignment="1" applyProtection="1">
      <alignment horizontal="right" vertical="center"/>
      <protection/>
    </xf>
    <xf numFmtId="182" fontId="0" fillId="24" borderId="15" xfId="60" applyNumberFormat="1" applyFont="1" applyFill="1" applyBorder="1" applyAlignment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0" fontId="24" fillId="24" borderId="0" xfId="60" applyFont="1" applyFill="1" applyBorder="1" applyAlignment="1" applyProtection="1">
      <alignment horizontal="left" vertical="center"/>
      <protection/>
    </xf>
    <xf numFmtId="0" fontId="21" fillId="0" borderId="16" xfId="60" applyFont="1" applyFill="1" applyBorder="1" applyAlignment="1">
      <alignment vertical="center" wrapText="1"/>
      <protection/>
    </xf>
    <xf numFmtId="0" fontId="21" fillId="0" borderId="16" xfId="0" applyFont="1" applyBorder="1" applyAlignment="1">
      <alignment horizontal="center" vertical="center"/>
    </xf>
    <xf numFmtId="182" fontId="0" fillId="24" borderId="17" xfId="60" applyNumberFormat="1" applyFont="1" applyFill="1" applyBorder="1" applyAlignment="1">
      <alignment vertical="center"/>
      <protection/>
    </xf>
    <xf numFmtId="179" fontId="0" fillId="24" borderId="18" xfId="54" applyNumberFormat="1" applyFont="1" applyFill="1" applyBorder="1" applyAlignment="1" applyProtection="1">
      <alignment horizontal="center" vertical="center"/>
      <protection/>
    </xf>
    <xf numFmtId="181" fontId="0" fillId="24" borderId="18" xfId="54" applyNumberFormat="1" applyFont="1" applyFill="1" applyBorder="1" applyAlignment="1" applyProtection="1">
      <alignment horizontal="right" vertical="center"/>
      <protection/>
    </xf>
    <xf numFmtId="181" fontId="21" fillId="24" borderId="18" xfId="54" applyNumberFormat="1" applyFont="1" applyFill="1" applyBorder="1" applyAlignment="1" applyProtection="1">
      <alignment horizontal="right" vertical="center"/>
      <protection/>
    </xf>
    <xf numFmtId="182" fontId="21" fillId="0" borderId="19" xfId="0" applyNumberFormat="1" applyFont="1" applyBorder="1" applyAlignment="1">
      <alignment vertical="center"/>
    </xf>
    <xf numFmtId="0" fontId="21" fillId="0" borderId="20" xfId="60" applyFont="1" applyFill="1" applyBorder="1" applyAlignment="1">
      <alignment vertical="center" wrapText="1"/>
      <protection/>
    </xf>
    <xf numFmtId="0" fontId="20" fillId="24" borderId="0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left" vertical="center" wrapText="1"/>
      <protection/>
    </xf>
    <xf numFmtId="0" fontId="21" fillId="0" borderId="23" xfId="60" applyFont="1" applyFill="1" applyBorder="1" applyAlignment="1">
      <alignment vertical="center" wrapText="1"/>
      <protection/>
    </xf>
    <xf numFmtId="0" fontId="20" fillId="24" borderId="24" xfId="60" applyFont="1" applyFill="1" applyBorder="1" applyAlignment="1">
      <alignment horizontal="center" vertical="center" wrapText="1"/>
      <protection/>
    </xf>
    <xf numFmtId="0" fontId="20" fillId="24" borderId="16" xfId="60" applyFont="1" applyFill="1" applyBorder="1" applyAlignment="1">
      <alignment horizontal="center" vertical="center"/>
      <protection/>
    </xf>
    <xf numFmtId="0" fontId="20" fillId="24" borderId="11" xfId="60" applyFont="1" applyFill="1" applyBorder="1" applyAlignment="1">
      <alignment horizontal="center" vertical="center" wrapText="1"/>
      <protection/>
    </xf>
    <xf numFmtId="0" fontId="20" fillId="24" borderId="25" xfId="58" applyFont="1" applyFill="1" applyBorder="1" applyAlignment="1">
      <alignment horizont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24" borderId="29" xfId="60" applyFont="1" applyFill="1" applyBorder="1" applyAlignment="1">
      <alignment horizontal="center" vertical="center"/>
      <protection/>
    </xf>
    <xf numFmtId="0" fontId="22" fillId="24" borderId="30" xfId="58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 applyProtection="1">
      <alignment vertical="center"/>
      <protection/>
    </xf>
    <xf numFmtId="0" fontId="20" fillId="24" borderId="10" xfId="60" applyFont="1" applyFill="1" applyBorder="1" applyAlignment="1">
      <alignment horizontal="center" vertical="center" wrapText="1"/>
      <protection/>
    </xf>
    <xf numFmtId="0" fontId="20" fillId="24" borderId="31" xfId="58" applyFont="1" applyFill="1" applyBorder="1" applyAlignment="1">
      <alignment horizontal="center" wrapText="1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0" borderId="33" xfId="58" applyFont="1" applyFill="1" applyBorder="1" applyAlignment="1">
      <alignment horizontal="center" wrapText="1"/>
      <protection/>
    </xf>
    <xf numFmtId="0" fontId="20" fillId="0" borderId="11" xfId="60" applyFont="1" applyFill="1" applyBorder="1" applyAlignment="1">
      <alignment horizontal="left" vertical="center" wrapText="1"/>
      <protection/>
    </xf>
    <xf numFmtId="0" fontId="20" fillId="0" borderId="25" xfId="58" applyFont="1" applyFill="1" applyBorder="1" applyAlignment="1">
      <alignment horizontal="left" wrapText="1"/>
      <protection/>
    </xf>
    <xf numFmtId="0" fontId="20" fillId="24" borderId="11" xfId="60" applyNumberFormat="1" applyFont="1" applyFill="1" applyBorder="1" applyAlignment="1">
      <alignment horizontal="center" vertical="center" wrapText="1"/>
      <protection/>
    </xf>
    <xf numFmtId="0" fontId="20" fillId="24" borderId="25" xfId="58" applyNumberFormat="1" applyFont="1" applyFill="1" applyBorder="1" applyAlignment="1">
      <alignment horizontal="center" wrapText="1"/>
      <protection/>
    </xf>
    <xf numFmtId="0" fontId="26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6" xfId="60" applyFont="1" applyFill="1" applyBorder="1" applyAlignment="1">
      <alignment horizontal="center" vertical="center" wrapText="1"/>
      <protection/>
    </xf>
    <xf numFmtId="0" fontId="26" fillId="0" borderId="28" xfId="60" applyFont="1" applyFill="1" applyBorder="1" applyAlignment="1">
      <alignment horizontal="center" vertical="center" wrapText="1"/>
      <protection/>
    </xf>
    <xf numFmtId="0" fontId="20" fillId="24" borderId="34" xfId="60" applyFont="1" applyFill="1" applyBorder="1" applyAlignment="1">
      <alignment horizontal="center" vertical="center" wrapText="1"/>
      <protection/>
    </xf>
    <xf numFmtId="0" fontId="20" fillId="24" borderId="35" xfId="60" applyFont="1" applyFill="1" applyBorder="1" applyAlignment="1">
      <alignment horizontal="center" vertical="center" wrapText="1"/>
      <protection/>
    </xf>
    <xf numFmtId="0" fontId="20" fillId="24" borderId="36" xfId="60" applyFont="1" applyFill="1" applyBorder="1" applyAlignment="1">
      <alignment horizontal="center" vertical="center" wrapText="1"/>
      <protection/>
    </xf>
    <xf numFmtId="0" fontId="26" fillId="0" borderId="37" xfId="60" applyFont="1" applyFill="1" applyBorder="1" applyAlignment="1">
      <alignment horizontal="center" vertical="center" wrapText="1"/>
      <protection/>
    </xf>
    <xf numFmtId="0" fontId="26" fillId="0" borderId="38" xfId="60" applyFont="1" applyFill="1" applyBorder="1" applyAlignment="1">
      <alignment horizontal="center" vertical="center" wrapText="1"/>
      <protection/>
    </xf>
    <xf numFmtId="0" fontId="21" fillId="24" borderId="39" xfId="54" applyNumberFormat="1" applyFont="1" applyFill="1" applyBorder="1" applyAlignment="1" applyProtection="1">
      <alignment horizontal="center" vertical="center"/>
      <protection/>
    </xf>
    <xf numFmtId="179" fontId="0" fillId="24" borderId="16" xfId="54" applyNumberFormat="1" applyFont="1" applyFill="1" applyBorder="1" applyAlignment="1" applyProtection="1">
      <alignment horizontal="center" vertical="center"/>
      <protection/>
    </xf>
    <xf numFmtId="181" fontId="0" fillId="24" borderId="16" xfId="54" applyNumberFormat="1" applyFont="1" applyFill="1" applyBorder="1" applyAlignment="1" applyProtection="1">
      <alignment horizontal="right" vertical="center"/>
      <protection/>
    </xf>
    <xf numFmtId="181" fontId="21" fillId="24" borderId="16" xfId="54" applyNumberFormat="1" applyFont="1" applyFill="1" applyBorder="1" applyAlignment="1" applyProtection="1">
      <alignment horizontal="right" vertical="center"/>
      <protection/>
    </xf>
    <xf numFmtId="182" fontId="0" fillId="24" borderId="16" xfId="60" applyNumberFormat="1" applyFont="1" applyFill="1" applyBorder="1" applyAlignment="1">
      <alignment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_CUADRO MARITZA ultimo" xfId="54"/>
    <cellStyle name="Currency" xfId="55"/>
    <cellStyle name="Currency [0]" xfId="56"/>
    <cellStyle name="Neutral" xfId="57"/>
    <cellStyle name="Normal 2" xfId="58"/>
    <cellStyle name="Normal 3" xfId="59"/>
    <cellStyle name="Normal_CUADRO MARITZA ultim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5.00390625" style="0" customWidth="1"/>
    <col min="2" max="2" width="24.7109375" style="0" customWidth="1"/>
    <col min="3" max="3" width="19.140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48" customHeight="1" thickTop="1">
      <c r="A5" s="41" t="s">
        <v>5</v>
      </c>
      <c r="B5" s="43" t="s">
        <v>0</v>
      </c>
      <c r="C5" s="45" t="s">
        <v>6</v>
      </c>
      <c r="D5" s="33" t="s">
        <v>25</v>
      </c>
      <c r="E5" s="47" t="s">
        <v>7</v>
      </c>
      <c r="F5" s="33" t="s">
        <v>8</v>
      </c>
      <c r="G5" s="33" t="s">
        <v>9</v>
      </c>
      <c r="H5" s="33" t="s">
        <v>10</v>
      </c>
      <c r="I5" s="33" t="s">
        <v>40</v>
      </c>
      <c r="J5" s="33" t="s">
        <v>11</v>
      </c>
      <c r="K5" s="33" t="s">
        <v>1</v>
      </c>
      <c r="L5" s="38" t="s">
        <v>2</v>
      </c>
    </row>
    <row r="6" spans="1:12" ht="2.25" customHeight="1" thickBot="1">
      <c r="A6" s="42"/>
      <c r="B6" s="44" t="s">
        <v>0</v>
      </c>
      <c r="C6" s="46" t="s">
        <v>12</v>
      </c>
      <c r="D6" s="34" t="s">
        <v>13</v>
      </c>
      <c r="E6" s="48"/>
      <c r="F6" s="34" t="s">
        <v>13</v>
      </c>
      <c r="G6" s="34"/>
      <c r="H6" s="34"/>
      <c r="I6" s="34"/>
      <c r="J6" s="34"/>
      <c r="K6" s="34"/>
      <c r="L6" s="39"/>
    </row>
    <row r="7" spans="1:12" ht="60" customHeight="1">
      <c r="A7" s="10">
        <v>1</v>
      </c>
      <c r="B7" s="11" t="s">
        <v>20</v>
      </c>
      <c r="C7" s="11" t="s">
        <v>15</v>
      </c>
      <c r="D7" s="14">
        <v>354</v>
      </c>
      <c r="E7" s="13">
        <v>12</v>
      </c>
      <c r="F7" s="12">
        <f>D7*E7</f>
        <v>4248</v>
      </c>
      <c r="G7" s="14">
        <f>(D7/12)*E7</f>
        <v>354</v>
      </c>
      <c r="H7" s="15">
        <v>354</v>
      </c>
      <c r="I7" s="14">
        <f>(D7*1%)*E7</f>
        <v>42.480000000000004</v>
      </c>
      <c r="J7" s="14">
        <f>(D7*11.15%)*E7</f>
        <v>473.65200000000004</v>
      </c>
      <c r="K7" s="14">
        <f>(D7*8.33%)*E7</f>
        <v>353.85839999999996</v>
      </c>
      <c r="L7" s="16">
        <f>+F7+G7+H7+I7+J7+K7</f>
        <v>5825.9904</v>
      </c>
    </row>
    <row r="8" spans="1:12" ht="60" customHeight="1">
      <c r="A8" s="10">
        <f>+A7+1</f>
        <v>2</v>
      </c>
      <c r="B8" s="11" t="s">
        <v>21</v>
      </c>
      <c r="C8" s="11" t="s">
        <v>15</v>
      </c>
      <c r="D8" s="14">
        <v>354</v>
      </c>
      <c r="E8" s="13">
        <v>12</v>
      </c>
      <c r="F8" s="12">
        <f>D8*E8</f>
        <v>4248</v>
      </c>
      <c r="G8" s="14">
        <f>(D8/12)*E8</f>
        <v>354</v>
      </c>
      <c r="H8" s="15">
        <v>354</v>
      </c>
      <c r="I8" s="14">
        <f>(D8*1%)*E8</f>
        <v>42.480000000000004</v>
      </c>
      <c r="J8" s="14">
        <f>(D8*11.15%)*E8</f>
        <v>473.65200000000004</v>
      </c>
      <c r="K8" s="14">
        <f>(D8*8.33%)*E8</f>
        <v>353.85839999999996</v>
      </c>
      <c r="L8" s="16">
        <f>F8+G8+H8+I8+J8+K8</f>
        <v>5825.9904</v>
      </c>
    </row>
    <row r="9" spans="1:12" ht="60" customHeight="1">
      <c r="A9" s="10">
        <f>+A8+1</f>
        <v>3</v>
      </c>
      <c r="B9" s="11" t="s">
        <v>22</v>
      </c>
      <c r="C9" s="11" t="s">
        <v>15</v>
      </c>
      <c r="D9" s="14">
        <v>354</v>
      </c>
      <c r="E9" s="13">
        <v>12</v>
      </c>
      <c r="F9" s="12">
        <f>D9*E9</f>
        <v>4248</v>
      </c>
      <c r="G9" s="14">
        <f>(D9/12)*E9</f>
        <v>354</v>
      </c>
      <c r="H9" s="15">
        <v>354</v>
      </c>
      <c r="I9" s="14">
        <f>(D9*1%)*E9</f>
        <v>42.480000000000004</v>
      </c>
      <c r="J9" s="14">
        <f>(D9*11.15%)*E9</f>
        <v>473.65200000000004</v>
      </c>
      <c r="K9" s="14">
        <f>(D9*8.33%)*E9</f>
        <v>353.85839999999996</v>
      </c>
      <c r="L9" s="16">
        <f>F9+G9+H9+I9+J9+K9</f>
        <v>5825.9904</v>
      </c>
    </row>
    <row r="10" spans="1:12" ht="60" customHeight="1">
      <c r="A10" s="10">
        <f>+A9+1</f>
        <v>4</v>
      </c>
      <c r="B10" s="11" t="s">
        <v>23</v>
      </c>
      <c r="C10" s="11" t="s">
        <v>14</v>
      </c>
      <c r="D10" s="14">
        <v>354</v>
      </c>
      <c r="E10" s="13">
        <v>12</v>
      </c>
      <c r="F10" s="22">
        <f>D10*E10</f>
        <v>4248</v>
      </c>
      <c r="G10" s="23">
        <f>(D10/12)*E10</f>
        <v>354</v>
      </c>
      <c r="H10" s="24">
        <v>354</v>
      </c>
      <c r="I10" s="23">
        <f>(D10*1%)*E10</f>
        <v>42.480000000000004</v>
      </c>
      <c r="J10" s="23">
        <f>(D10*11.15%)*E10</f>
        <v>473.65200000000004</v>
      </c>
      <c r="K10" s="23">
        <f>(D10*8.33%)*E10</f>
        <v>353.85839999999996</v>
      </c>
      <c r="L10" s="21">
        <f>F10+G10+H10+I10+J10+K10</f>
        <v>5825.9904</v>
      </c>
    </row>
    <row r="11" spans="1:12" ht="60" customHeight="1">
      <c r="A11" s="10">
        <f>+A10+1</f>
        <v>5</v>
      </c>
      <c r="B11" s="11" t="s">
        <v>24</v>
      </c>
      <c r="C11" s="11" t="s">
        <v>14</v>
      </c>
      <c r="D11" s="14">
        <v>354</v>
      </c>
      <c r="E11" s="58">
        <v>12</v>
      </c>
      <c r="F11" s="59">
        <f>D11*E11</f>
        <v>4248</v>
      </c>
      <c r="G11" s="60">
        <f>(D11/12)*E11</f>
        <v>354</v>
      </c>
      <c r="H11" s="61">
        <v>354</v>
      </c>
      <c r="I11" s="60">
        <f>(D11*1%)*E11</f>
        <v>42.480000000000004</v>
      </c>
      <c r="J11" s="60">
        <f>(D11*11.15%)*E11</f>
        <v>473.65200000000004</v>
      </c>
      <c r="K11" s="60">
        <f>(D11*8.33%)*E11</f>
        <v>353.85839999999996</v>
      </c>
      <c r="L11" s="62">
        <f>F11+G11+H11+I11+J11+K11</f>
        <v>5825.9904</v>
      </c>
    </row>
  </sheetData>
  <sheetProtection/>
  <mergeCells count="14">
    <mergeCell ref="L5:L6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63" bottom="0.75" header="0.3" footer="0.3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6">
      <selection activeCell="A8" sqref="A8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11" t="s">
        <v>49</v>
      </c>
      <c r="C7" s="11" t="s">
        <v>16</v>
      </c>
      <c r="D7" s="12">
        <v>477.9</v>
      </c>
      <c r="E7" s="13">
        <v>12</v>
      </c>
      <c r="F7" s="12">
        <f>D7*E7</f>
        <v>5734.799999999999</v>
      </c>
      <c r="G7" s="14">
        <f>(D7/12)*E7</f>
        <v>477.9</v>
      </c>
      <c r="H7" s="15">
        <v>354</v>
      </c>
      <c r="I7" s="14">
        <f aca="true" t="shared" si="0" ref="I7:I20">(D7*1%)*E7</f>
        <v>57.348</v>
      </c>
      <c r="J7" s="14">
        <f>(D7*11.15%)*E7</f>
        <v>639.4302</v>
      </c>
      <c r="K7" s="14">
        <f>(D7*8.33%)*E7</f>
        <v>477.70884</v>
      </c>
      <c r="L7" s="16">
        <f>F7+G7+H7+I7+J7+K7</f>
        <v>7741.187039999999</v>
      </c>
    </row>
    <row r="8" spans="1:12" ht="45" customHeight="1">
      <c r="A8" s="20">
        <f>+A7+1</f>
        <v>2</v>
      </c>
      <c r="B8" s="11" t="s">
        <v>46</v>
      </c>
      <c r="C8" s="30" t="s">
        <v>30</v>
      </c>
      <c r="D8" s="12">
        <v>672</v>
      </c>
      <c r="E8" s="13">
        <v>12</v>
      </c>
      <c r="F8" s="12">
        <f>D8*E8</f>
        <v>8064</v>
      </c>
      <c r="G8" s="14">
        <f>(D8/12)*E8</f>
        <v>672</v>
      </c>
      <c r="H8" s="15">
        <v>354</v>
      </c>
      <c r="I8" s="14">
        <f t="shared" si="0"/>
        <v>80.64</v>
      </c>
      <c r="J8" s="14">
        <f>(D8*11.15%)*E8</f>
        <v>899.136</v>
      </c>
      <c r="K8" s="14">
        <f>(D8*8.33%)*E8</f>
        <v>671.7312000000001</v>
      </c>
      <c r="L8" s="16">
        <f>+F8+G8+H8+I8+J8+K8</f>
        <v>10741.5072</v>
      </c>
    </row>
    <row r="9" spans="1:12" ht="45" customHeight="1" thickBot="1">
      <c r="A9" s="20">
        <f>+A8+1</f>
        <v>3</v>
      </c>
      <c r="B9" s="11" t="s">
        <v>45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2:3" ht="32.25" customHeight="1" thickBot="1">
      <c r="B10" s="49" t="s">
        <v>42</v>
      </c>
      <c r="C10" s="50"/>
    </row>
    <row r="11" spans="1:12" ht="45" customHeight="1">
      <c r="A11" s="20">
        <f>+A9+1</f>
        <v>4</v>
      </c>
      <c r="B11" s="19" t="s">
        <v>31</v>
      </c>
      <c r="C11" s="19" t="s">
        <v>14</v>
      </c>
      <c r="D11" s="12">
        <v>477.9</v>
      </c>
      <c r="E11" s="13">
        <v>12</v>
      </c>
      <c r="F11" s="12">
        <f>D11*E11</f>
        <v>5734.799999999999</v>
      </c>
      <c r="G11" s="14">
        <f aca="true" t="shared" si="1" ref="G11:G17">(D11/12)*E11</f>
        <v>477.9</v>
      </c>
      <c r="H11" s="15">
        <v>354</v>
      </c>
      <c r="I11" s="14">
        <f t="shared" si="0"/>
        <v>57.348</v>
      </c>
      <c r="J11" s="14">
        <f>(D11*11.15%)*E11</f>
        <v>639.4302</v>
      </c>
      <c r="K11" s="14">
        <f>(D11*8.33%)*E11</f>
        <v>477.70884</v>
      </c>
      <c r="L11" s="16">
        <f>F11+G11+H11+I11+J11+K11</f>
        <v>7741.187039999999</v>
      </c>
    </row>
    <row r="12" spans="1:12" ht="45" customHeight="1">
      <c r="A12" s="20">
        <f aca="true" t="shared" si="2" ref="A12:A17">+A11+1</f>
        <v>5</v>
      </c>
      <c r="B12" s="19" t="s">
        <v>32</v>
      </c>
      <c r="C12" s="19" t="s">
        <v>14</v>
      </c>
      <c r="D12" s="12">
        <v>477.9</v>
      </c>
      <c r="E12" s="13">
        <v>12</v>
      </c>
      <c r="F12" s="12">
        <f aca="true" t="shared" si="3" ref="F12:F17">D12*E12</f>
        <v>5734.799999999999</v>
      </c>
      <c r="G12" s="14">
        <f t="shared" si="1"/>
        <v>477.9</v>
      </c>
      <c r="H12" s="15">
        <v>354</v>
      </c>
      <c r="I12" s="14">
        <f t="shared" si="0"/>
        <v>57.348</v>
      </c>
      <c r="J12" s="14">
        <f aca="true" t="shared" si="4" ref="J12:J17">(D12*11.15%)*E12</f>
        <v>639.4302</v>
      </c>
      <c r="K12" s="14">
        <f aca="true" t="shared" si="5" ref="K12:K17">(D12*8.33%)*E12</f>
        <v>477.70884</v>
      </c>
      <c r="L12" s="16">
        <f aca="true" t="shared" si="6" ref="L12:L17">F12+G12+H12+I12+J12+K12</f>
        <v>7741.187039999999</v>
      </c>
    </row>
    <row r="13" spans="1:12" ht="45" customHeight="1">
      <c r="A13" s="20">
        <f t="shared" si="2"/>
        <v>6</v>
      </c>
      <c r="B13" s="19" t="s">
        <v>51</v>
      </c>
      <c r="C13" s="30" t="s">
        <v>30</v>
      </c>
      <c r="D13" s="12">
        <v>672</v>
      </c>
      <c r="E13" s="13">
        <v>12</v>
      </c>
      <c r="F13" s="12">
        <f>D13*E13</f>
        <v>8064</v>
      </c>
      <c r="G13" s="14">
        <f>(D13/12)*E13</f>
        <v>672</v>
      </c>
      <c r="H13" s="15">
        <v>354</v>
      </c>
      <c r="I13" s="14">
        <f t="shared" si="0"/>
        <v>80.64</v>
      </c>
      <c r="J13" s="14">
        <f>(D13*11.15%)*E13</f>
        <v>899.136</v>
      </c>
      <c r="K13" s="14">
        <f>(D13*8.33%)*E13</f>
        <v>671.7312000000001</v>
      </c>
      <c r="L13" s="16">
        <f>+F13+G13+H13+I13+J13+K13</f>
        <v>10741.5072</v>
      </c>
    </row>
    <row r="14" spans="1:12" ht="45" customHeight="1">
      <c r="A14" s="20">
        <f t="shared" si="2"/>
        <v>7</v>
      </c>
      <c r="B14" s="19" t="s">
        <v>34</v>
      </c>
      <c r="C14" s="19" t="s">
        <v>14</v>
      </c>
      <c r="D14" s="12">
        <v>477.9</v>
      </c>
      <c r="E14" s="13">
        <v>12</v>
      </c>
      <c r="F14" s="12">
        <f t="shared" si="3"/>
        <v>5734.799999999999</v>
      </c>
      <c r="G14" s="14">
        <f t="shared" si="1"/>
        <v>477.9</v>
      </c>
      <c r="H14" s="15">
        <v>354</v>
      </c>
      <c r="I14" s="14">
        <f t="shared" si="0"/>
        <v>57.348</v>
      </c>
      <c r="J14" s="14">
        <f t="shared" si="4"/>
        <v>639.4302</v>
      </c>
      <c r="K14" s="14">
        <f t="shared" si="5"/>
        <v>477.70884</v>
      </c>
      <c r="L14" s="16">
        <f t="shared" si="6"/>
        <v>7741.187039999999</v>
      </c>
    </row>
    <row r="15" spans="1:12" ht="45" customHeight="1">
      <c r="A15" s="20">
        <f t="shared" si="2"/>
        <v>8</v>
      </c>
      <c r="B15" s="19" t="s">
        <v>52</v>
      </c>
      <c r="C15" s="19" t="s">
        <v>14</v>
      </c>
      <c r="D15" s="12">
        <v>477.9</v>
      </c>
      <c r="E15" s="13">
        <v>12</v>
      </c>
      <c r="F15" s="12">
        <f t="shared" si="3"/>
        <v>5734.799999999999</v>
      </c>
      <c r="G15" s="14">
        <f t="shared" si="1"/>
        <v>477.9</v>
      </c>
      <c r="H15" s="15">
        <v>354</v>
      </c>
      <c r="I15" s="14">
        <f t="shared" si="0"/>
        <v>57.348</v>
      </c>
      <c r="J15" s="14">
        <f t="shared" si="4"/>
        <v>639.4302</v>
      </c>
      <c r="K15" s="14">
        <f t="shared" si="5"/>
        <v>477.70884</v>
      </c>
      <c r="L15" s="16">
        <f t="shared" si="6"/>
        <v>7741.187039999999</v>
      </c>
    </row>
    <row r="16" spans="1:12" ht="45" customHeight="1">
      <c r="A16" s="20">
        <f t="shared" si="2"/>
        <v>9</v>
      </c>
      <c r="B16" s="19" t="s">
        <v>35</v>
      </c>
      <c r="C16" s="19" t="s">
        <v>14</v>
      </c>
      <c r="D16" s="12">
        <v>477.9</v>
      </c>
      <c r="E16" s="13">
        <v>12</v>
      </c>
      <c r="F16" s="12">
        <f t="shared" si="3"/>
        <v>5734.799999999999</v>
      </c>
      <c r="G16" s="14">
        <f t="shared" si="1"/>
        <v>477.9</v>
      </c>
      <c r="H16" s="15">
        <v>354</v>
      </c>
      <c r="I16" s="14">
        <f t="shared" si="0"/>
        <v>57.348</v>
      </c>
      <c r="J16" s="14">
        <f t="shared" si="4"/>
        <v>639.4302</v>
      </c>
      <c r="K16" s="14">
        <f t="shared" si="5"/>
        <v>477.70884</v>
      </c>
      <c r="L16" s="16">
        <f t="shared" si="6"/>
        <v>7741.187039999999</v>
      </c>
    </row>
    <row r="17" spans="1:12" ht="45" customHeight="1" thickBot="1">
      <c r="A17" s="20">
        <f t="shared" si="2"/>
        <v>10</v>
      </c>
      <c r="B17" s="19" t="s">
        <v>36</v>
      </c>
      <c r="C17" s="19" t="s">
        <v>14</v>
      </c>
      <c r="D17" s="12">
        <v>477.9</v>
      </c>
      <c r="E17" s="13">
        <v>12</v>
      </c>
      <c r="F17" s="12">
        <f t="shared" si="3"/>
        <v>5734.799999999999</v>
      </c>
      <c r="G17" s="14">
        <f t="shared" si="1"/>
        <v>477.9</v>
      </c>
      <c r="H17" s="15">
        <v>354</v>
      </c>
      <c r="I17" s="14">
        <f t="shared" si="0"/>
        <v>57.348</v>
      </c>
      <c r="J17" s="14">
        <f t="shared" si="4"/>
        <v>639.4302</v>
      </c>
      <c r="K17" s="14">
        <f t="shared" si="5"/>
        <v>477.70884</v>
      </c>
      <c r="L17" s="16">
        <f t="shared" si="6"/>
        <v>7741.187039999999</v>
      </c>
    </row>
    <row r="18" spans="2:3" ht="26.25" customHeight="1" thickBot="1">
      <c r="B18" s="49" t="s">
        <v>44</v>
      </c>
      <c r="C18" s="50"/>
    </row>
    <row r="19" spans="1:12" ht="45" customHeight="1">
      <c r="A19" s="20">
        <f>+A17+1</f>
        <v>11</v>
      </c>
      <c r="B19" s="19" t="s">
        <v>50</v>
      </c>
      <c r="C19" s="30" t="s">
        <v>30</v>
      </c>
      <c r="D19" s="12">
        <v>672</v>
      </c>
      <c r="E19" s="13">
        <v>12</v>
      </c>
      <c r="F19" s="12">
        <f>D19*E19</f>
        <v>8064</v>
      </c>
      <c r="G19" s="14">
        <f>(D19/12)*E19</f>
        <v>672</v>
      </c>
      <c r="H19" s="15">
        <v>354</v>
      </c>
      <c r="I19" s="14">
        <f>(D19*1%)*E19</f>
        <v>80.64</v>
      </c>
      <c r="J19" s="14">
        <f>(D19*11.15%)*E19</f>
        <v>899.136</v>
      </c>
      <c r="K19" s="14">
        <f>(D19*8.33%)*E19</f>
        <v>671.7312000000001</v>
      </c>
      <c r="L19" s="16">
        <f>+F19+G19+H19+I19+J19+K19</f>
        <v>10741.5072</v>
      </c>
    </row>
    <row r="20" spans="1:12" ht="45" customHeight="1">
      <c r="A20" s="20">
        <f>+A19+1</f>
        <v>12</v>
      </c>
      <c r="B20" s="19" t="s">
        <v>48</v>
      </c>
      <c r="C20" s="19" t="s">
        <v>15</v>
      </c>
      <c r="D20" s="12">
        <v>477.9</v>
      </c>
      <c r="E20" s="13">
        <v>12</v>
      </c>
      <c r="F20" s="12">
        <f>D20*E20</f>
        <v>5734.799999999999</v>
      </c>
      <c r="G20" s="14">
        <f>(D20/12)*E20</f>
        <v>477.9</v>
      </c>
      <c r="H20" s="15">
        <v>354</v>
      </c>
      <c r="I20" s="14">
        <f t="shared" si="0"/>
        <v>57.348</v>
      </c>
      <c r="J20" s="14">
        <f>(D20*11.15%)*E20</f>
        <v>639.4302</v>
      </c>
      <c r="K20" s="14">
        <f>(D20*8.33%)*E20</f>
        <v>477.70884</v>
      </c>
      <c r="L20" s="16">
        <f>F20+G20+H20+I20+J20+K20</f>
        <v>7741.187039999999</v>
      </c>
    </row>
  </sheetData>
  <sheetProtection/>
  <mergeCells count="6">
    <mergeCell ref="A2:M2"/>
    <mergeCell ref="A3:M3"/>
    <mergeCell ref="B6:C6"/>
    <mergeCell ref="D6:L6"/>
    <mergeCell ref="B10:C10"/>
    <mergeCell ref="B18:C18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B20" sqref="B20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11" t="s">
        <v>49</v>
      </c>
      <c r="C7" s="11" t="s">
        <v>16</v>
      </c>
      <c r="D7" s="12">
        <v>477.9</v>
      </c>
      <c r="E7" s="13">
        <v>12</v>
      </c>
      <c r="F7" s="12">
        <f>D7*E7</f>
        <v>5734.799999999999</v>
      </c>
      <c r="G7" s="14">
        <f>(D7/12)*E7</f>
        <v>477.9</v>
      </c>
      <c r="H7" s="15">
        <v>354</v>
      </c>
      <c r="I7" s="14">
        <f aca="true" t="shared" si="0" ref="I7:I21">(D7*1%)*E7</f>
        <v>57.348</v>
      </c>
      <c r="J7" s="14">
        <f>(D7*11.15%)*E7</f>
        <v>639.4302</v>
      </c>
      <c r="K7" s="14">
        <f>(D7*8.33%)*E7</f>
        <v>477.70884</v>
      </c>
      <c r="L7" s="16">
        <f>F7+G7+H7+I7+J7+K7</f>
        <v>7741.187039999999</v>
      </c>
    </row>
    <row r="8" spans="1:12" ht="45" customHeight="1">
      <c r="A8" s="20">
        <f>+A7+1</f>
        <v>2</v>
      </c>
      <c r="B8" s="11" t="s">
        <v>53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 t="shared" si="0"/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46</v>
      </c>
      <c r="C9" s="30" t="s">
        <v>30</v>
      </c>
      <c r="D9" s="12">
        <v>672</v>
      </c>
      <c r="E9" s="13">
        <v>12</v>
      </c>
      <c r="F9" s="12">
        <f>D9*E9</f>
        <v>8064</v>
      </c>
      <c r="G9" s="14">
        <f>(D9/12)*E9</f>
        <v>672</v>
      </c>
      <c r="H9" s="15">
        <v>354</v>
      </c>
      <c r="I9" s="14">
        <f t="shared" si="0"/>
        <v>80.64</v>
      </c>
      <c r="J9" s="14">
        <f>(D9*11.15%)*E9</f>
        <v>899.136</v>
      </c>
      <c r="K9" s="14">
        <f>(D9*8.33%)*E9</f>
        <v>671.7312000000001</v>
      </c>
      <c r="L9" s="16">
        <f>+F9+G9+H9+I9+J9+K9</f>
        <v>10741.5072</v>
      </c>
    </row>
    <row r="10" spans="1:12" ht="45" customHeight="1" thickBot="1">
      <c r="A10" s="20">
        <f>+A9+1</f>
        <v>4</v>
      </c>
      <c r="B10" s="11" t="s">
        <v>45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2:3" ht="32.25" customHeight="1" thickBot="1">
      <c r="B11" s="49" t="s">
        <v>42</v>
      </c>
      <c r="C11" s="50"/>
    </row>
    <row r="12" spans="1:12" ht="45" customHeight="1">
      <c r="A12" s="20">
        <f>+A10+1</f>
        <v>5</v>
      </c>
      <c r="B12" s="19" t="s">
        <v>54</v>
      </c>
      <c r="C12" s="19" t="s">
        <v>14</v>
      </c>
      <c r="D12" s="12">
        <v>477.9</v>
      </c>
      <c r="E12" s="13">
        <v>12</v>
      </c>
      <c r="F12" s="12">
        <f>D12*E12</f>
        <v>5734.799999999999</v>
      </c>
      <c r="G12" s="14">
        <f aca="true" t="shared" si="1" ref="G12:G18">(D12/12)*E12</f>
        <v>477.9</v>
      </c>
      <c r="H12" s="15">
        <v>354</v>
      </c>
      <c r="I12" s="14">
        <f t="shared" si="0"/>
        <v>57.348</v>
      </c>
      <c r="J12" s="14">
        <f>(D12*11.15%)*E12</f>
        <v>639.4302</v>
      </c>
      <c r="K12" s="14">
        <f>(D12*8.33%)*E12</f>
        <v>477.70884</v>
      </c>
      <c r="L12" s="16">
        <f>F12+G12+H12+I12+J12+K12</f>
        <v>7741.187039999999</v>
      </c>
    </row>
    <row r="13" spans="1:12" ht="45" customHeight="1">
      <c r="A13" s="20">
        <f aca="true" t="shared" si="2" ref="A13:A18">+A12+1</f>
        <v>6</v>
      </c>
      <c r="B13" s="19" t="s">
        <v>55</v>
      </c>
      <c r="C13" s="19" t="s">
        <v>14</v>
      </c>
      <c r="D13" s="12">
        <v>477.9</v>
      </c>
      <c r="E13" s="13">
        <v>12</v>
      </c>
      <c r="F13" s="12">
        <f aca="true" t="shared" si="3" ref="F13:F18">D13*E13</f>
        <v>5734.799999999999</v>
      </c>
      <c r="G13" s="14">
        <f t="shared" si="1"/>
        <v>477.9</v>
      </c>
      <c r="H13" s="15">
        <v>354</v>
      </c>
      <c r="I13" s="14">
        <f t="shared" si="0"/>
        <v>57.348</v>
      </c>
      <c r="J13" s="14">
        <f aca="true" t="shared" si="4" ref="J13:J18">(D13*11.15%)*E13</f>
        <v>639.4302</v>
      </c>
      <c r="K13" s="14">
        <f aca="true" t="shared" si="5" ref="K13:K18">(D13*8.33%)*E13</f>
        <v>477.70884</v>
      </c>
      <c r="L13" s="16">
        <f aca="true" t="shared" si="6" ref="L13:L18">F13+G13+H13+I13+J13+K13</f>
        <v>7741.187039999999</v>
      </c>
    </row>
    <row r="14" spans="1:12" ht="45" customHeight="1">
      <c r="A14" s="20">
        <f t="shared" si="2"/>
        <v>7</v>
      </c>
      <c r="B14" s="19" t="s">
        <v>51</v>
      </c>
      <c r="C14" s="30" t="s">
        <v>30</v>
      </c>
      <c r="D14" s="12">
        <v>672</v>
      </c>
      <c r="E14" s="13">
        <v>12</v>
      </c>
      <c r="F14" s="12">
        <f>D14*E14</f>
        <v>8064</v>
      </c>
      <c r="G14" s="14">
        <f>(D14/12)*E14</f>
        <v>672</v>
      </c>
      <c r="H14" s="15">
        <v>354</v>
      </c>
      <c r="I14" s="14">
        <f t="shared" si="0"/>
        <v>80.64</v>
      </c>
      <c r="J14" s="14">
        <f>(D14*11.15%)*E14</f>
        <v>899.136</v>
      </c>
      <c r="K14" s="14">
        <f>(D14*8.33%)*E14</f>
        <v>671.7312000000001</v>
      </c>
      <c r="L14" s="16">
        <f>+F14+G14+H14+I14+J14+K14</f>
        <v>10741.5072</v>
      </c>
    </row>
    <row r="15" spans="1:12" ht="45" customHeight="1">
      <c r="A15" s="20">
        <f t="shared" si="2"/>
        <v>8</v>
      </c>
      <c r="B15" s="19" t="s">
        <v>56</v>
      </c>
      <c r="C15" s="19" t="s">
        <v>14</v>
      </c>
      <c r="D15" s="12">
        <v>477.9</v>
      </c>
      <c r="E15" s="13">
        <v>12</v>
      </c>
      <c r="F15" s="12">
        <f t="shared" si="3"/>
        <v>5734.799999999999</v>
      </c>
      <c r="G15" s="14">
        <f t="shared" si="1"/>
        <v>477.9</v>
      </c>
      <c r="H15" s="15">
        <v>354</v>
      </c>
      <c r="I15" s="14">
        <f t="shared" si="0"/>
        <v>57.348</v>
      </c>
      <c r="J15" s="14">
        <f t="shared" si="4"/>
        <v>639.4302</v>
      </c>
      <c r="K15" s="14">
        <f t="shared" si="5"/>
        <v>477.70884</v>
      </c>
      <c r="L15" s="16">
        <f t="shared" si="6"/>
        <v>7741.187039999999</v>
      </c>
    </row>
    <row r="16" spans="1:12" ht="45" customHeight="1">
      <c r="A16" s="20">
        <f t="shared" si="2"/>
        <v>9</v>
      </c>
      <c r="B16" s="19" t="s">
        <v>57</v>
      </c>
      <c r="C16" s="19" t="s">
        <v>14</v>
      </c>
      <c r="D16" s="12">
        <v>477.9</v>
      </c>
      <c r="E16" s="13">
        <v>12</v>
      </c>
      <c r="F16" s="12">
        <f t="shared" si="3"/>
        <v>5734.799999999999</v>
      </c>
      <c r="G16" s="14">
        <f t="shared" si="1"/>
        <v>477.9</v>
      </c>
      <c r="H16" s="15">
        <v>354</v>
      </c>
      <c r="I16" s="14">
        <f t="shared" si="0"/>
        <v>57.348</v>
      </c>
      <c r="J16" s="14">
        <f t="shared" si="4"/>
        <v>639.4302</v>
      </c>
      <c r="K16" s="14">
        <f t="shared" si="5"/>
        <v>477.70884</v>
      </c>
      <c r="L16" s="16">
        <f t="shared" si="6"/>
        <v>7741.187039999999</v>
      </c>
    </row>
    <row r="17" spans="1:12" ht="45" customHeight="1">
      <c r="A17" s="20">
        <f t="shared" si="2"/>
        <v>10</v>
      </c>
      <c r="B17" s="19" t="s">
        <v>58</v>
      </c>
      <c r="C17" s="19" t="s">
        <v>14</v>
      </c>
      <c r="D17" s="12">
        <v>477.9</v>
      </c>
      <c r="E17" s="13">
        <v>12</v>
      </c>
      <c r="F17" s="12">
        <f t="shared" si="3"/>
        <v>5734.799999999999</v>
      </c>
      <c r="G17" s="14">
        <f t="shared" si="1"/>
        <v>477.9</v>
      </c>
      <c r="H17" s="15">
        <v>354</v>
      </c>
      <c r="I17" s="14">
        <f t="shared" si="0"/>
        <v>57.348</v>
      </c>
      <c r="J17" s="14">
        <f t="shared" si="4"/>
        <v>639.4302</v>
      </c>
      <c r="K17" s="14">
        <f t="shared" si="5"/>
        <v>477.70884</v>
      </c>
      <c r="L17" s="16">
        <f t="shared" si="6"/>
        <v>7741.187039999999</v>
      </c>
    </row>
    <row r="18" spans="1:12" ht="45" customHeight="1" thickBot="1">
      <c r="A18" s="20">
        <f t="shared" si="2"/>
        <v>11</v>
      </c>
      <c r="B18" s="19" t="s">
        <v>59</v>
      </c>
      <c r="C18" s="19" t="s">
        <v>14</v>
      </c>
      <c r="D18" s="12">
        <v>477.9</v>
      </c>
      <c r="E18" s="13">
        <v>12</v>
      </c>
      <c r="F18" s="12">
        <f t="shared" si="3"/>
        <v>5734.799999999999</v>
      </c>
      <c r="G18" s="14">
        <f t="shared" si="1"/>
        <v>477.9</v>
      </c>
      <c r="H18" s="15">
        <v>354</v>
      </c>
      <c r="I18" s="14">
        <f t="shared" si="0"/>
        <v>57.348</v>
      </c>
      <c r="J18" s="14">
        <f t="shared" si="4"/>
        <v>639.4302</v>
      </c>
      <c r="K18" s="14">
        <f t="shared" si="5"/>
        <v>477.70884</v>
      </c>
      <c r="L18" s="16">
        <f t="shared" si="6"/>
        <v>7741.187039999999</v>
      </c>
    </row>
    <row r="19" spans="2:3" ht="26.25" customHeight="1" thickBot="1">
      <c r="B19" s="49" t="s">
        <v>44</v>
      </c>
      <c r="C19" s="50"/>
    </row>
    <row r="20" spans="1:12" ht="45" customHeight="1">
      <c r="A20" s="20">
        <f>+A18+1</f>
        <v>12</v>
      </c>
      <c r="B20" s="19" t="s">
        <v>50</v>
      </c>
      <c r="C20" s="30" t="s">
        <v>30</v>
      </c>
      <c r="D20" s="12">
        <v>672</v>
      </c>
      <c r="E20" s="13">
        <v>12</v>
      </c>
      <c r="F20" s="12">
        <f>D20*E20</f>
        <v>8064</v>
      </c>
      <c r="G20" s="14">
        <f>(D20/12)*E20</f>
        <v>672</v>
      </c>
      <c r="H20" s="15">
        <v>354</v>
      </c>
      <c r="I20" s="14">
        <f>(D20*1%)*E20</f>
        <v>80.64</v>
      </c>
      <c r="J20" s="14">
        <f>(D20*11.15%)*E20</f>
        <v>899.136</v>
      </c>
      <c r="K20" s="14">
        <f>(D20*8.33%)*E20</f>
        <v>671.7312000000001</v>
      </c>
      <c r="L20" s="16">
        <f>+F20+G20+H20+I20+J20+K20</f>
        <v>10741.5072</v>
      </c>
    </row>
    <row r="21" spans="1:12" ht="45" customHeight="1">
      <c r="A21" s="20">
        <f>+A20+1</f>
        <v>13</v>
      </c>
      <c r="B21" s="19" t="s">
        <v>48</v>
      </c>
      <c r="C21" s="19" t="s">
        <v>15</v>
      </c>
      <c r="D21" s="12">
        <v>477.9</v>
      </c>
      <c r="E21" s="13">
        <v>12</v>
      </c>
      <c r="F21" s="12">
        <f>D21*E21</f>
        <v>5734.799999999999</v>
      </c>
      <c r="G21" s="14">
        <f>(D21/12)*E21</f>
        <v>477.9</v>
      </c>
      <c r="H21" s="15">
        <v>354</v>
      </c>
      <c r="I21" s="14">
        <f t="shared" si="0"/>
        <v>57.348</v>
      </c>
      <c r="J21" s="14">
        <f>(D21*11.15%)*E21</f>
        <v>639.4302</v>
      </c>
      <c r="K21" s="14">
        <f>(D21*8.33%)*E21</f>
        <v>477.70884</v>
      </c>
      <c r="L21" s="16">
        <f>F21+G21+H21+I21+J21+K21</f>
        <v>7741.187039999999</v>
      </c>
    </row>
  </sheetData>
  <sheetProtection/>
  <mergeCells count="6">
    <mergeCell ref="A2:M2"/>
    <mergeCell ref="A3:M3"/>
    <mergeCell ref="B6:C6"/>
    <mergeCell ref="D6:L6"/>
    <mergeCell ref="B11:C11"/>
    <mergeCell ref="B19:C19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4">
      <selection activeCell="B9" sqref="B9:C9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7.5" customHeight="1" thickBot="1">
      <c r="A6" s="27"/>
      <c r="B6" s="51" t="s">
        <v>43</v>
      </c>
      <c r="C6" s="52"/>
      <c r="D6" s="53"/>
      <c r="E6" s="54"/>
      <c r="F6" s="54"/>
      <c r="G6" s="54"/>
      <c r="H6" s="54"/>
      <c r="I6" s="54"/>
      <c r="J6" s="54"/>
      <c r="K6" s="54"/>
      <c r="L6" s="55"/>
    </row>
    <row r="7" spans="1:12" ht="48.75" customHeight="1">
      <c r="A7" s="20">
        <v>1</v>
      </c>
      <c r="B7" s="30" t="s">
        <v>27</v>
      </c>
      <c r="C7" s="30" t="s">
        <v>30</v>
      </c>
      <c r="D7" s="12">
        <v>672</v>
      </c>
      <c r="E7" s="13">
        <v>12</v>
      </c>
      <c r="F7" s="12">
        <f>D7*E7</f>
        <v>8064</v>
      </c>
      <c r="G7" s="14">
        <f>(D7/12)*E7</f>
        <v>672</v>
      </c>
      <c r="H7" s="15">
        <v>354</v>
      </c>
      <c r="I7" s="14">
        <f>(D7*1%)*E7</f>
        <v>80.64</v>
      </c>
      <c r="J7" s="14">
        <f>(D7*11.15%)*E7</f>
        <v>899.136</v>
      </c>
      <c r="K7" s="14">
        <f>(D7*8.33%)*E7</f>
        <v>671.7312000000001</v>
      </c>
      <c r="L7" s="16">
        <f>+F7+G7+H7+I7+J7+K7</f>
        <v>10741.5072</v>
      </c>
    </row>
    <row r="8" spans="1:12" ht="50.25" customHeight="1" thickBot="1">
      <c r="A8" s="20">
        <f>+A7+1</f>
        <v>2</v>
      </c>
      <c r="B8" s="26" t="s">
        <v>28</v>
      </c>
      <c r="C8" s="26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>(D8*1%)*E8</f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2:3" ht="31.5" customHeight="1" thickBot="1">
      <c r="B9" s="49" t="s">
        <v>42</v>
      </c>
      <c r="C9" s="50"/>
    </row>
    <row r="10" spans="1:12" ht="51.75" customHeight="1" thickBot="1">
      <c r="A10" s="20">
        <f>+A8+1</f>
        <v>3</v>
      </c>
      <c r="B10" s="19" t="s">
        <v>33</v>
      </c>
      <c r="C10" s="19" t="s">
        <v>14</v>
      </c>
      <c r="D10" s="12">
        <v>477.9</v>
      </c>
      <c r="E10" s="13">
        <v>12</v>
      </c>
      <c r="F10" s="22">
        <f>D10*E10</f>
        <v>5734.799999999999</v>
      </c>
      <c r="G10" s="23">
        <f>(D10/12)*E10</f>
        <v>477.9</v>
      </c>
      <c r="H10" s="24">
        <v>354</v>
      </c>
      <c r="I10" s="23">
        <f>(D10*1%)*E10</f>
        <v>57.348</v>
      </c>
      <c r="J10" s="23">
        <f>(D10*11.15%)*E10</f>
        <v>639.4302</v>
      </c>
      <c r="K10" s="23">
        <f>(D10*8.33%)*E10</f>
        <v>477.70884</v>
      </c>
      <c r="L10" s="21">
        <f>F10+G10+H10+I10+J10+K10</f>
        <v>7741.187039999999</v>
      </c>
    </row>
    <row r="11" spans="6:12" ht="26.25" customHeight="1" thickBot="1">
      <c r="F11" s="35" t="s">
        <v>41</v>
      </c>
      <c r="G11" s="36"/>
      <c r="H11" s="36"/>
      <c r="I11" s="36"/>
      <c r="J11" s="36"/>
      <c r="K11" s="37"/>
      <c r="L11" s="25">
        <f>SUM(L7:L10)</f>
        <v>26223.881279999994</v>
      </c>
    </row>
  </sheetData>
  <sheetProtection/>
  <mergeCells count="6">
    <mergeCell ref="A2:M2"/>
    <mergeCell ref="A3:M3"/>
    <mergeCell ref="B9:C9"/>
    <mergeCell ref="B6:C6"/>
    <mergeCell ref="D6:L6"/>
    <mergeCell ref="F11:K11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0">
      <selection activeCell="B11" sqref="B11:C11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6" t="s">
        <v>43</v>
      </c>
      <c r="C6" s="57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30" t="s">
        <v>27</v>
      </c>
      <c r="C7" s="30" t="s">
        <v>30</v>
      </c>
      <c r="D7" s="12">
        <v>672</v>
      </c>
      <c r="E7" s="13">
        <v>12</v>
      </c>
      <c r="F7" s="12">
        <f>D7*E7</f>
        <v>8064</v>
      </c>
      <c r="G7" s="14">
        <f>(D7/12)*E7</f>
        <v>672</v>
      </c>
      <c r="H7" s="15">
        <v>354</v>
      </c>
      <c r="I7" s="14">
        <f aca="true" t="shared" si="0" ref="I7:I14">(D7*1%)*E7</f>
        <v>80.64</v>
      </c>
      <c r="J7" s="14">
        <f>(D7*11.15%)*E7</f>
        <v>899.136</v>
      </c>
      <c r="K7" s="14">
        <f>(D7*8.33%)*E7</f>
        <v>671.7312000000001</v>
      </c>
      <c r="L7" s="16">
        <f>+F7+G7+H7+I7+J7+K7</f>
        <v>10741.5072</v>
      </c>
    </row>
    <row r="8" spans="1:12" ht="45" customHeight="1">
      <c r="A8" s="20">
        <f>+A7+1</f>
        <v>2</v>
      </c>
      <c r="B8" s="11" t="s">
        <v>17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 t="shared" si="0"/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28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1:12" ht="45" customHeight="1" thickBot="1">
      <c r="A10" s="20">
        <f>+A9+1</f>
        <v>4</v>
      </c>
      <c r="B10" s="11" t="s">
        <v>29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2:3" ht="25.5" customHeight="1" thickBot="1">
      <c r="B11" s="49" t="s">
        <v>42</v>
      </c>
      <c r="C11" s="50"/>
    </row>
    <row r="12" spans="1:12" ht="45" customHeight="1">
      <c r="A12" s="20">
        <f>+A10+1</f>
        <v>5</v>
      </c>
      <c r="B12" s="19" t="s">
        <v>32</v>
      </c>
      <c r="C12" s="19" t="s">
        <v>14</v>
      </c>
      <c r="D12" s="12">
        <v>477.9</v>
      </c>
      <c r="E12" s="13">
        <v>12</v>
      </c>
      <c r="F12" s="12">
        <f>D12*E12</f>
        <v>5734.799999999999</v>
      </c>
      <c r="G12" s="14">
        <f>(D12/12)*E12</f>
        <v>477.9</v>
      </c>
      <c r="H12" s="15">
        <v>354</v>
      </c>
      <c r="I12" s="14">
        <f t="shared" si="0"/>
        <v>57.348</v>
      </c>
      <c r="J12" s="14">
        <f>(D12*11.15%)*E12</f>
        <v>639.4302</v>
      </c>
      <c r="K12" s="14">
        <f>(D12*8.33%)*E12</f>
        <v>477.70884</v>
      </c>
      <c r="L12" s="16">
        <f>F12+G12+H12+I12+J12+K12</f>
        <v>7741.187039999999</v>
      </c>
    </row>
    <row r="13" spans="1:12" ht="45" customHeight="1">
      <c r="A13" s="20">
        <f>+A12+1</f>
        <v>6</v>
      </c>
      <c r="B13" s="19" t="s">
        <v>33</v>
      </c>
      <c r="C13" s="19" t="s">
        <v>14</v>
      </c>
      <c r="D13" s="12">
        <v>477.9</v>
      </c>
      <c r="E13" s="13">
        <v>12</v>
      </c>
      <c r="F13" s="12">
        <f>D13*E13</f>
        <v>5734.799999999999</v>
      </c>
      <c r="G13" s="14">
        <f>(D13/12)*E13</f>
        <v>477.9</v>
      </c>
      <c r="H13" s="15">
        <v>354</v>
      </c>
      <c r="I13" s="14">
        <f t="shared" si="0"/>
        <v>57.348</v>
      </c>
      <c r="J13" s="14">
        <f>(D13*11.15%)*E13</f>
        <v>639.4302</v>
      </c>
      <c r="K13" s="14">
        <f>(D13*8.33%)*E13</f>
        <v>477.70884</v>
      </c>
      <c r="L13" s="16">
        <f>F13+G13+H13+I13+J13+K13</f>
        <v>7741.187039999999</v>
      </c>
    </row>
    <row r="14" spans="1:12" ht="45" customHeight="1">
      <c r="A14" s="20">
        <f>+A13+1</f>
        <v>7</v>
      </c>
      <c r="B14" s="19" t="s">
        <v>35</v>
      </c>
      <c r="C14" s="19" t="s">
        <v>14</v>
      </c>
      <c r="D14" s="12">
        <v>477.9</v>
      </c>
      <c r="E14" s="13">
        <v>12</v>
      </c>
      <c r="F14" s="12">
        <f>D14*E14</f>
        <v>5734.799999999999</v>
      </c>
      <c r="G14" s="14">
        <f>(D14/12)*E14</f>
        <v>477.9</v>
      </c>
      <c r="H14" s="15">
        <v>354</v>
      </c>
      <c r="I14" s="14">
        <f t="shared" si="0"/>
        <v>57.348</v>
      </c>
      <c r="J14" s="14">
        <f>(D14*11.15%)*E14</f>
        <v>639.4302</v>
      </c>
      <c r="K14" s="14">
        <f>(D14*8.33%)*E14</f>
        <v>477.70884</v>
      </c>
      <c r="L14" s="16">
        <f>F14+G14+H14+I14+J14+K14</f>
        <v>7741.187039999999</v>
      </c>
    </row>
    <row r="15" ht="26.25" customHeight="1"/>
  </sheetData>
  <sheetProtection/>
  <mergeCells count="5">
    <mergeCell ref="A2:M2"/>
    <mergeCell ref="A3:M3"/>
    <mergeCell ref="B6:C6"/>
    <mergeCell ref="D6:L6"/>
    <mergeCell ref="B11:C11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9">
      <selection activeCell="C25" sqref="C25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30" t="s">
        <v>27</v>
      </c>
      <c r="C7" s="30" t="s">
        <v>30</v>
      </c>
      <c r="D7" s="12">
        <v>672</v>
      </c>
      <c r="E7" s="13">
        <v>12</v>
      </c>
      <c r="F7" s="12">
        <f>D7*E7</f>
        <v>8064</v>
      </c>
      <c r="G7" s="14">
        <f>(D7/12)*E7</f>
        <v>672</v>
      </c>
      <c r="H7" s="15">
        <v>354</v>
      </c>
      <c r="I7" s="14">
        <f aca="true" t="shared" si="0" ref="I7:I22">(D7*1%)*E7</f>
        <v>80.64</v>
      </c>
      <c r="J7" s="14">
        <f>(D7*11.15%)*E7</f>
        <v>899.136</v>
      </c>
      <c r="K7" s="14">
        <f>(D7*8.33%)*E7</f>
        <v>671.7312000000001</v>
      </c>
      <c r="L7" s="16">
        <f>+F7+G7+H7+I7+J7+K7</f>
        <v>10741.5072</v>
      </c>
    </row>
    <row r="8" spans="1:12" ht="45" customHeight="1">
      <c r="A8" s="20">
        <f>+A7+1</f>
        <v>2</v>
      </c>
      <c r="B8" s="11" t="s">
        <v>17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 t="shared" si="0"/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28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1:12" ht="45" customHeight="1" thickBot="1">
      <c r="A10" s="20">
        <f>+A9+1</f>
        <v>4</v>
      </c>
      <c r="B10" s="11" t="s">
        <v>29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2:3" ht="28.5" customHeight="1" thickBot="1">
      <c r="B11" s="49" t="s">
        <v>42</v>
      </c>
      <c r="C11" s="50"/>
    </row>
    <row r="12" spans="1:12" ht="45" customHeight="1">
      <c r="A12" s="20">
        <f>+A10+1</f>
        <v>5</v>
      </c>
      <c r="B12" s="19" t="s">
        <v>31</v>
      </c>
      <c r="C12" s="19" t="s">
        <v>14</v>
      </c>
      <c r="D12" s="12">
        <v>477.9</v>
      </c>
      <c r="E12" s="13">
        <v>12</v>
      </c>
      <c r="F12" s="12">
        <f>D12*E12</f>
        <v>5734.799999999999</v>
      </c>
      <c r="G12" s="14">
        <f aca="true" t="shared" si="1" ref="G12:G18">(D12/12)*E12</f>
        <v>477.9</v>
      </c>
      <c r="H12" s="15">
        <v>354</v>
      </c>
      <c r="I12" s="14">
        <f t="shared" si="0"/>
        <v>57.348</v>
      </c>
      <c r="J12" s="14">
        <f>(D12*11.15%)*E12</f>
        <v>639.4302</v>
      </c>
      <c r="K12" s="14">
        <f>(D12*8.33%)*E12</f>
        <v>477.70884</v>
      </c>
      <c r="L12" s="16">
        <f>F12+G12+H12+I12+J12+K12</f>
        <v>7741.187039999999</v>
      </c>
    </row>
    <row r="13" spans="1:12" ht="45" customHeight="1">
      <c r="A13" s="20">
        <f aca="true" t="shared" si="2" ref="A13:A18">+A12+1</f>
        <v>6</v>
      </c>
      <c r="B13" s="19" t="s">
        <v>32</v>
      </c>
      <c r="C13" s="19" t="s">
        <v>14</v>
      </c>
      <c r="D13" s="12">
        <v>477.9</v>
      </c>
      <c r="E13" s="13">
        <v>12</v>
      </c>
      <c r="F13" s="12">
        <f aca="true" t="shared" si="3" ref="F13:F18">D13*E13</f>
        <v>5734.799999999999</v>
      </c>
      <c r="G13" s="14">
        <f t="shared" si="1"/>
        <v>477.9</v>
      </c>
      <c r="H13" s="15">
        <v>354</v>
      </c>
      <c r="I13" s="14">
        <f t="shared" si="0"/>
        <v>57.348</v>
      </c>
      <c r="J13" s="14">
        <f aca="true" t="shared" si="4" ref="J13:J18">(D13*11.15%)*E13</f>
        <v>639.4302</v>
      </c>
      <c r="K13" s="14">
        <f aca="true" t="shared" si="5" ref="K13:K18">(D13*8.33%)*E13</f>
        <v>477.70884</v>
      </c>
      <c r="L13" s="16">
        <f aca="true" t="shared" si="6" ref="L13:L18">F13+G13+H13+I13+J13+K13</f>
        <v>7741.187039999999</v>
      </c>
    </row>
    <row r="14" spans="1:12" ht="45" customHeight="1">
      <c r="A14" s="20">
        <f t="shared" si="2"/>
        <v>7</v>
      </c>
      <c r="B14" s="19" t="s">
        <v>33</v>
      </c>
      <c r="C14" s="19" t="s">
        <v>14</v>
      </c>
      <c r="D14" s="12">
        <v>477.9</v>
      </c>
      <c r="E14" s="13">
        <v>12</v>
      </c>
      <c r="F14" s="12">
        <f t="shared" si="3"/>
        <v>5734.799999999999</v>
      </c>
      <c r="G14" s="14">
        <f t="shared" si="1"/>
        <v>477.9</v>
      </c>
      <c r="H14" s="15">
        <v>354</v>
      </c>
      <c r="I14" s="14">
        <f t="shared" si="0"/>
        <v>57.348</v>
      </c>
      <c r="J14" s="14">
        <f t="shared" si="4"/>
        <v>639.4302</v>
      </c>
      <c r="K14" s="14">
        <f t="shared" si="5"/>
        <v>477.70884</v>
      </c>
      <c r="L14" s="16">
        <f t="shared" si="6"/>
        <v>7741.187039999999</v>
      </c>
    </row>
    <row r="15" spans="1:12" ht="45" customHeight="1">
      <c r="A15" s="20">
        <f t="shared" si="2"/>
        <v>8</v>
      </c>
      <c r="B15" s="19" t="s">
        <v>34</v>
      </c>
      <c r="C15" s="19" t="s">
        <v>14</v>
      </c>
      <c r="D15" s="12">
        <v>477.9</v>
      </c>
      <c r="E15" s="13">
        <v>12</v>
      </c>
      <c r="F15" s="12">
        <f t="shared" si="3"/>
        <v>5734.799999999999</v>
      </c>
      <c r="G15" s="14">
        <f t="shared" si="1"/>
        <v>477.9</v>
      </c>
      <c r="H15" s="15">
        <v>354</v>
      </c>
      <c r="I15" s="14">
        <f t="shared" si="0"/>
        <v>57.348</v>
      </c>
      <c r="J15" s="14">
        <f t="shared" si="4"/>
        <v>639.4302</v>
      </c>
      <c r="K15" s="14">
        <f t="shared" si="5"/>
        <v>477.70884</v>
      </c>
      <c r="L15" s="16">
        <f t="shared" si="6"/>
        <v>7741.187039999999</v>
      </c>
    </row>
    <row r="16" spans="1:12" ht="45" customHeight="1">
      <c r="A16" s="20">
        <f t="shared" si="2"/>
        <v>9</v>
      </c>
      <c r="B16" s="19" t="s">
        <v>35</v>
      </c>
      <c r="C16" s="19" t="s">
        <v>14</v>
      </c>
      <c r="D16" s="12">
        <v>477.9</v>
      </c>
      <c r="E16" s="13">
        <v>12</v>
      </c>
      <c r="F16" s="12">
        <f t="shared" si="3"/>
        <v>5734.799999999999</v>
      </c>
      <c r="G16" s="14">
        <f t="shared" si="1"/>
        <v>477.9</v>
      </c>
      <c r="H16" s="15">
        <v>354</v>
      </c>
      <c r="I16" s="14">
        <f t="shared" si="0"/>
        <v>57.348</v>
      </c>
      <c r="J16" s="14">
        <f t="shared" si="4"/>
        <v>639.4302</v>
      </c>
      <c r="K16" s="14">
        <f t="shared" si="5"/>
        <v>477.70884</v>
      </c>
      <c r="L16" s="16">
        <f t="shared" si="6"/>
        <v>7741.187039999999</v>
      </c>
    </row>
    <row r="17" spans="1:12" ht="45" customHeight="1">
      <c r="A17" s="20">
        <f t="shared" si="2"/>
        <v>10</v>
      </c>
      <c r="B17" s="19" t="s">
        <v>36</v>
      </c>
      <c r="C17" s="19" t="s">
        <v>14</v>
      </c>
      <c r="D17" s="12">
        <v>477.9</v>
      </c>
      <c r="E17" s="13">
        <v>12</v>
      </c>
      <c r="F17" s="12">
        <f t="shared" si="3"/>
        <v>5734.799999999999</v>
      </c>
      <c r="G17" s="14">
        <f t="shared" si="1"/>
        <v>477.9</v>
      </c>
      <c r="H17" s="15">
        <v>354</v>
      </c>
      <c r="I17" s="14">
        <f t="shared" si="0"/>
        <v>57.348</v>
      </c>
      <c r="J17" s="14">
        <f t="shared" si="4"/>
        <v>639.4302</v>
      </c>
      <c r="K17" s="14">
        <f t="shared" si="5"/>
        <v>477.70884</v>
      </c>
      <c r="L17" s="16">
        <f t="shared" si="6"/>
        <v>7741.187039999999</v>
      </c>
    </row>
    <row r="18" spans="1:12" ht="45" customHeight="1" thickBot="1">
      <c r="A18" s="20">
        <f t="shared" si="2"/>
        <v>11</v>
      </c>
      <c r="B18" s="19" t="s">
        <v>18</v>
      </c>
      <c r="C18" s="19" t="s">
        <v>14</v>
      </c>
      <c r="D18" s="12">
        <v>477.9</v>
      </c>
      <c r="E18" s="13">
        <v>12</v>
      </c>
      <c r="F18" s="12">
        <f t="shared" si="3"/>
        <v>5734.799999999999</v>
      </c>
      <c r="G18" s="14">
        <f t="shared" si="1"/>
        <v>477.9</v>
      </c>
      <c r="H18" s="15">
        <v>354</v>
      </c>
      <c r="I18" s="14">
        <f t="shared" si="0"/>
        <v>57.348</v>
      </c>
      <c r="J18" s="14">
        <f t="shared" si="4"/>
        <v>639.4302</v>
      </c>
      <c r="K18" s="14">
        <f t="shared" si="5"/>
        <v>477.70884</v>
      </c>
      <c r="L18" s="16">
        <f t="shared" si="6"/>
        <v>7741.187039999999</v>
      </c>
    </row>
    <row r="19" spans="2:3" ht="26.25" customHeight="1" thickBot="1">
      <c r="B19" s="49" t="s">
        <v>44</v>
      </c>
      <c r="C19" s="50"/>
    </row>
    <row r="20" spans="1:12" ht="45" customHeight="1">
      <c r="A20" s="20">
        <f>+A18+1</f>
        <v>12</v>
      </c>
      <c r="B20" s="19" t="s">
        <v>37</v>
      </c>
      <c r="C20" s="19" t="s">
        <v>15</v>
      </c>
      <c r="D20" s="12">
        <v>477.9</v>
      </c>
      <c r="E20" s="13">
        <v>12</v>
      </c>
      <c r="F20" s="12">
        <f>D20*E20</f>
        <v>5734.799999999999</v>
      </c>
      <c r="G20" s="14">
        <f>(D20/12)*E20</f>
        <v>477.9</v>
      </c>
      <c r="H20" s="15">
        <v>354</v>
      </c>
      <c r="I20" s="14">
        <f t="shared" si="0"/>
        <v>57.348</v>
      </c>
      <c r="J20" s="14">
        <f>(D20*11.15%)*E20</f>
        <v>639.4302</v>
      </c>
      <c r="K20" s="14">
        <f>(D20*8.33%)*E20</f>
        <v>477.70884</v>
      </c>
      <c r="L20" s="16">
        <f>F20+G20+H20+I20+J20+K20</f>
        <v>7741.187039999999</v>
      </c>
    </row>
    <row r="21" spans="1:12" ht="45" customHeight="1">
      <c r="A21" s="20">
        <f>+A20+1</f>
        <v>13</v>
      </c>
      <c r="B21" s="19" t="s">
        <v>38</v>
      </c>
      <c r="C21" s="19" t="s">
        <v>15</v>
      </c>
      <c r="D21" s="12">
        <v>477.9</v>
      </c>
      <c r="E21" s="13">
        <v>12</v>
      </c>
      <c r="F21" s="12">
        <f>D21*E21</f>
        <v>5734.799999999999</v>
      </c>
      <c r="G21" s="14">
        <f>(D21/12)*E21</f>
        <v>477.9</v>
      </c>
      <c r="H21" s="15">
        <v>354</v>
      </c>
      <c r="I21" s="14">
        <f t="shared" si="0"/>
        <v>57.348</v>
      </c>
      <c r="J21" s="14">
        <f>(D21*11.15%)*E21</f>
        <v>639.4302</v>
      </c>
      <c r="K21" s="14">
        <f>(D21*8.33%)*E21</f>
        <v>477.70884</v>
      </c>
      <c r="L21" s="16">
        <f>F21+G21+H21+I21+J21+K21</f>
        <v>7741.187039999999</v>
      </c>
    </row>
    <row r="22" spans="1:12" ht="45" customHeight="1">
      <c r="A22" s="20">
        <f>+A21+1</f>
        <v>14</v>
      </c>
      <c r="B22" s="19" t="s">
        <v>39</v>
      </c>
      <c r="C22" s="19" t="s">
        <v>15</v>
      </c>
      <c r="D22" s="12">
        <v>477.9</v>
      </c>
      <c r="E22" s="13">
        <v>12</v>
      </c>
      <c r="F22" s="12">
        <f>D22*E22</f>
        <v>5734.799999999999</v>
      </c>
      <c r="G22" s="14">
        <f>(D22/12)*E22</f>
        <v>477.9</v>
      </c>
      <c r="H22" s="15">
        <v>354</v>
      </c>
      <c r="I22" s="14">
        <f t="shared" si="0"/>
        <v>57.348</v>
      </c>
      <c r="J22" s="14">
        <f>(D22*11.15%)*E22</f>
        <v>639.4302</v>
      </c>
      <c r="K22" s="14">
        <f>(D22*8.33%)*E22</f>
        <v>477.70884</v>
      </c>
      <c r="L22" s="16">
        <f>F22+G22+H22+I22+J22+K22</f>
        <v>7741.187039999999</v>
      </c>
    </row>
  </sheetData>
  <sheetProtection/>
  <mergeCells count="6">
    <mergeCell ref="A2:M2"/>
    <mergeCell ref="A3:M3"/>
    <mergeCell ref="B6:C6"/>
    <mergeCell ref="D6:L6"/>
    <mergeCell ref="B11:C11"/>
    <mergeCell ref="B19:C19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D8" sqref="D8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30" t="s">
        <v>27</v>
      </c>
      <c r="C7" s="30" t="s">
        <v>30</v>
      </c>
      <c r="D7" s="12">
        <v>672</v>
      </c>
      <c r="E7" s="13">
        <v>12</v>
      </c>
      <c r="F7" s="12">
        <f>D7*E7</f>
        <v>8064</v>
      </c>
      <c r="G7" s="14">
        <f>(D7/12)*E7</f>
        <v>672</v>
      </c>
      <c r="H7" s="15">
        <v>354</v>
      </c>
      <c r="I7" s="14">
        <f aca="true" t="shared" si="0" ref="I7:I21">(D7*1%)*E7</f>
        <v>80.64</v>
      </c>
      <c r="J7" s="14">
        <f>(D7*11.15%)*E7</f>
        <v>899.136</v>
      </c>
      <c r="K7" s="14">
        <f>(D7*8.33%)*E7</f>
        <v>671.7312000000001</v>
      </c>
      <c r="L7" s="16">
        <f>+F7+G7+H7+I7+J7+K7</f>
        <v>10741.5072</v>
      </c>
    </row>
    <row r="8" spans="1:12" ht="45" customHeight="1">
      <c r="A8" s="20">
        <f>+A7+1</f>
        <v>2</v>
      </c>
      <c r="B8" s="11" t="s">
        <v>17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 t="shared" si="0"/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28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1:12" ht="45" customHeight="1" thickBot="1">
      <c r="A10" s="20">
        <f>+A9+1</f>
        <v>4</v>
      </c>
      <c r="B10" s="11" t="s">
        <v>29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2:3" ht="28.5" customHeight="1" thickBot="1">
      <c r="B11" s="49" t="s">
        <v>42</v>
      </c>
      <c r="C11" s="50"/>
    </row>
    <row r="12" spans="1:12" ht="45" customHeight="1">
      <c r="A12" s="20">
        <f>+A10+1</f>
        <v>5</v>
      </c>
      <c r="B12" s="19" t="s">
        <v>31</v>
      </c>
      <c r="C12" s="19" t="s">
        <v>14</v>
      </c>
      <c r="D12" s="12">
        <v>477.9</v>
      </c>
      <c r="E12" s="13">
        <v>12</v>
      </c>
      <c r="F12" s="12">
        <f aca="true" t="shared" si="1" ref="F12:F17">D12*E12</f>
        <v>5734.799999999999</v>
      </c>
      <c r="G12" s="14">
        <f aca="true" t="shared" si="2" ref="G12:G17">(D12/12)*E12</f>
        <v>477.9</v>
      </c>
      <c r="H12" s="15">
        <v>354</v>
      </c>
      <c r="I12" s="14">
        <f t="shared" si="0"/>
        <v>57.348</v>
      </c>
      <c r="J12" s="14">
        <f aca="true" t="shared" si="3" ref="J12:J17">(D12*11.15%)*E12</f>
        <v>639.4302</v>
      </c>
      <c r="K12" s="14">
        <f aca="true" t="shared" si="4" ref="K12:K17">(D12*8.33%)*E12</f>
        <v>477.70884</v>
      </c>
      <c r="L12" s="16">
        <f aca="true" t="shared" si="5" ref="L12:L17">F12+G12+H12+I12+J12+K12</f>
        <v>7741.187039999999</v>
      </c>
    </row>
    <row r="13" spans="1:12" ht="45" customHeight="1">
      <c r="A13" s="20">
        <f>+A12+1</f>
        <v>6</v>
      </c>
      <c r="B13" s="19" t="s">
        <v>32</v>
      </c>
      <c r="C13" s="19" t="s">
        <v>14</v>
      </c>
      <c r="D13" s="12">
        <v>477.9</v>
      </c>
      <c r="E13" s="13">
        <v>12</v>
      </c>
      <c r="F13" s="12">
        <f t="shared" si="1"/>
        <v>5734.799999999999</v>
      </c>
      <c r="G13" s="14">
        <f t="shared" si="2"/>
        <v>477.9</v>
      </c>
      <c r="H13" s="15">
        <v>354</v>
      </c>
      <c r="I13" s="14">
        <f t="shared" si="0"/>
        <v>57.348</v>
      </c>
      <c r="J13" s="14">
        <f t="shared" si="3"/>
        <v>639.4302</v>
      </c>
      <c r="K13" s="14">
        <f t="shared" si="4"/>
        <v>477.70884</v>
      </c>
      <c r="L13" s="16">
        <f t="shared" si="5"/>
        <v>7741.187039999999</v>
      </c>
    </row>
    <row r="14" spans="1:12" ht="45" customHeight="1">
      <c r="A14" s="20">
        <f>+A13+1</f>
        <v>7</v>
      </c>
      <c r="B14" s="19" t="s">
        <v>34</v>
      </c>
      <c r="C14" s="19" t="s">
        <v>14</v>
      </c>
      <c r="D14" s="12">
        <v>477.9</v>
      </c>
      <c r="E14" s="13">
        <v>12</v>
      </c>
      <c r="F14" s="12">
        <f t="shared" si="1"/>
        <v>5734.799999999999</v>
      </c>
      <c r="G14" s="14">
        <f t="shared" si="2"/>
        <v>477.9</v>
      </c>
      <c r="H14" s="15">
        <v>354</v>
      </c>
      <c r="I14" s="14">
        <f t="shared" si="0"/>
        <v>57.348</v>
      </c>
      <c r="J14" s="14">
        <f t="shared" si="3"/>
        <v>639.4302</v>
      </c>
      <c r="K14" s="14">
        <f t="shared" si="4"/>
        <v>477.70884</v>
      </c>
      <c r="L14" s="16">
        <f t="shared" si="5"/>
        <v>7741.187039999999</v>
      </c>
    </row>
    <row r="15" spans="1:12" ht="45" customHeight="1">
      <c r="A15" s="20">
        <f>+A14+1</f>
        <v>8</v>
      </c>
      <c r="B15" s="19" t="s">
        <v>35</v>
      </c>
      <c r="C15" s="19" t="s">
        <v>14</v>
      </c>
      <c r="D15" s="12">
        <v>477.9</v>
      </c>
      <c r="E15" s="13">
        <v>12</v>
      </c>
      <c r="F15" s="12">
        <f t="shared" si="1"/>
        <v>5734.799999999999</v>
      </c>
      <c r="G15" s="14">
        <f t="shared" si="2"/>
        <v>477.9</v>
      </c>
      <c r="H15" s="15">
        <v>354</v>
      </c>
      <c r="I15" s="14">
        <f t="shared" si="0"/>
        <v>57.348</v>
      </c>
      <c r="J15" s="14">
        <f t="shared" si="3"/>
        <v>639.4302</v>
      </c>
      <c r="K15" s="14">
        <f t="shared" si="4"/>
        <v>477.70884</v>
      </c>
      <c r="L15" s="16">
        <f t="shared" si="5"/>
        <v>7741.187039999999</v>
      </c>
    </row>
    <row r="16" spans="1:12" ht="45" customHeight="1">
      <c r="A16" s="20">
        <f>+A15+1</f>
        <v>9</v>
      </c>
      <c r="B16" s="19" t="s">
        <v>36</v>
      </c>
      <c r="C16" s="19" t="s">
        <v>14</v>
      </c>
      <c r="D16" s="12">
        <v>477.9</v>
      </c>
      <c r="E16" s="13">
        <v>12</v>
      </c>
      <c r="F16" s="12">
        <f t="shared" si="1"/>
        <v>5734.799999999999</v>
      </c>
      <c r="G16" s="14">
        <f t="shared" si="2"/>
        <v>477.9</v>
      </c>
      <c r="H16" s="15">
        <v>354</v>
      </c>
      <c r="I16" s="14">
        <f t="shared" si="0"/>
        <v>57.348</v>
      </c>
      <c r="J16" s="14">
        <f t="shared" si="3"/>
        <v>639.4302</v>
      </c>
      <c r="K16" s="14">
        <f t="shared" si="4"/>
        <v>477.70884</v>
      </c>
      <c r="L16" s="16">
        <f t="shared" si="5"/>
        <v>7741.187039999999</v>
      </c>
    </row>
    <row r="17" spans="1:12" ht="45" customHeight="1" thickBot="1">
      <c r="A17" s="20">
        <f>+A16+1</f>
        <v>10</v>
      </c>
      <c r="B17" s="19" t="s">
        <v>18</v>
      </c>
      <c r="C17" s="19" t="s">
        <v>14</v>
      </c>
      <c r="D17" s="12">
        <v>477.9</v>
      </c>
      <c r="E17" s="13">
        <v>12</v>
      </c>
      <c r="F17" s="12">
        <f t="shared" si="1"/>
        <v>5734.799999999999</v>
      </c>
      <c r="G17" s="14">
        <f t="shared" si="2"/>
        <v>477.9</v>
      </c>
      <c r="H17" s="15">
        <v>354</v>
      </c>
      <c r="I17" s="14">
        <f t="shared" si="0"/>
        <v>57.348</v>
      </c>
      <c r="J17" s="14">
        <f t="shared" si="3"/>
        <v>639.4302</v>
      </c>
      <c r="K17" s="14">
        <f t="shared" si="4"/>
        <v>477.70884</v>
      </c>
      <c r="L17" s="16">
        <f t="shared" si="5"/>
        <v>7741.187039999999</v>
      </c>
    </row>
    <row r="18" spans="2:3" ht="26.25" customHeight="1" thickBot="1">
      <c r="B18" s="49" t="s">
        <v>44</v>
      </c>
      <c r="C18" s="50"/>
    </row>
    <row r="19" spans="1:12" ht="45" customHeight="1">
      <c r="A19" s="20">
        <f>+A17+1</f>
        <v>11</v>
      </c>
      <c r="B19" s="19" t="s">
        <v>37</v>
      </c>
      <c r="C19" s="19" t="s">
        <v>15</v>
      </c>
      <c r="D19" s="12">
        <v>477.9</v>
      </c>
      <c r="E19" s="13">
        <v>12</v>
      </c>
      <c r="F19" s="12">
        <f>D19*E19</f>
        <v>5734.799999999999</v>
      </c>
      <c r="G19" s="14">
        <f>(D19/12)*E19</f>
        <v>477.9</v>
      </c>
      <c r="H19" s="15">
        <v>354</v>
      </c>
      <c r="I19" s="14">
        <f t="shared" si="0"/>
        <v>57.348</v>
      </c>
      <c r="J19" s="14">
        <f>(D19*11.15%)*E19</f>
        <v>639.4302</v>
      </c>
      <c r="K19" s="14">
        <f>(D19*8.33%)*E19</f>
        <v>477.70884</v>
      </c>
      <c r="L19" s="16">
        <f>F19+G19+H19+I19+J19+K19</f>
        <v>7741.187039999999</v>
      </c>
    </row>
    <row r="20" spans="1:12" ht="45" customHeight="1">
      <c r="A20" s="20">
        <f>+A19+1</f>
        <v>12</v>
      </c>
      <c r="B20" s="19" t="s">
        <v>38</v>
      </c>
      <c r="C20" s="19" t="s">
        <v>15</v>
      </c>
      <c r="D20" s="12">
        <v>477.9</v>
      </c>
      <c r="E20" s="13">
        <v>12</v>
      </c>
      <c r="F20" s="12">
        <f>D20*E20</f>
        <v>5734.799999999999</v>
      </c>
      <c r="G20" s="14">
        <f>(D20/12)*E20</f>
        <v>477.9</v>
      </c>
      <c r="H20" s="15">
        <v>354</v>
      </c>
      <c r="I20" s="14">
        <f t="shared" si="0"/>
        <v>57.348</v>
      </c>
      <c r="J20" s="14">
        <f>(D20*11.15%)*E20</f>
        <v>639.4302</v>
      </c>
      <c r="K20" s="14">
        <f>(D20*8.33%)*E20</f>
        <v>477.70884</v>
      </c>
      <c r="L20" s="16">
        <f>F20+G20+H20+I20+J20+K20</f>
        <v>7741.187039999999</v>
      </c>
    </row>
    <row r="21" spans="1:12" ht="45" customHeight="1">
      <c r="A21" s="20">
        <f>+A20+1</f>
        <v>13</v>
      </c>
      <c r="B21" s="19" t="s">
        <v>39</v>
      </c>
      <c r="C21" s="19" t="s">
        <v>15</v>
      </c>
      <c r="D21" s="12">
        <v>477.9</v>
      </c>
      <c r="E21" s="13">
        <v>12</v>
      </c>
      <c r="F21" s="12">
        <f>D21*E21</f>
        <v>5734.799999999999</v>
      </c>
      <c r="G21" s="14">
        <f>(D21/12)*E21</f>
        <v>477.9</v>
      </c>
      <c r="H21" s="15">
        <v>354</v>
      </c>
      <c r="I21" s="14">
        <f t="shared" si="0"/>
        <v>57.348</v>
      </c>
      <c r="J21" s="14">
        <f>(D21*11.15%)*E21</f>
        <v>639.4302</v>
      </c>
      <c r="K21" s="14">
        <f>(D21*8.33%)*E21</f>
        <v>477.70884</v>
      </c>
      <c r="L21" s="16">
        <f>F21+G21+H21+I21+J21+K21</f>
        <v>7741.187039999999</v>
      </c>
    </row>
  </sheetData>
  <sheetProtection/>
  <mergeCells count="6">
    <mergeCell ref="A2:M2"/>
    <mergeCell ref="A3:M3"/>
    <mergeCell ref="B6:C6"/>
    <mergeCell ref="D6:L6"/>
    <mergeCell ref="B11:C11"/>
    <mergeCell ref="B18:C18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6">
      <selection activeCell="C14" sqref="C14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30" t="s">
        <v>27</v>
      </c>
      <c r="C7" s="30" t="s">
        <v>30</v>
      </c>
      <c r="D7" s="12">
        <v>672</v>
      </c>
      <c r="E7" s="13">
        <v>12</v>
      </c>
      <c r="F7" s="12">
        <f>D7*E7</f>
        <v>8064</v>
      </c>
      <c r="G7" s="14">
        <f>(D7/12)*E7</f>
        <v>672</v>
      </c>
      <c r="H7" s="15">
        <v>354</v>
      </c>
      <c r="I7" s="14">
        <f aca="true" t="shared" si="0" ref="I7:I22">(D7*1%)*E7</f>
        <v>80.64</v>
      </c>
      <c r="J7" s="14">
        <f>(D7*11.15%)*E7</f>
        <v>899.136</v>
      </c>
      <c r="K7" s="14">
        <f>(D7*8.33%)*E7</f>
        <v>671.7312000000001</v>
      </c>
      <c r="L7" s="16">
        <f>+F7+G7+H7+I7+J7+K7</f>
        <v>10741.5072</v>
      </c>
    </row>
    <row r="8" spans="1:12" ht="45" customHeight="1">
      <c r="A8" s="20">
        <f>+A7+1</f>
        <v>2</v>
      </c>
      <c r="B8" s="11" t="s">
        <v>17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 t="shared" si="0"/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28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1:12" ht="45" customHeight="1">
      <c r="A10" s="20">
        <f>+A9+1</f>
        <v>4</v>
      </c>
      <c r="B10" s="11" t="s">
        <v>45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1:12" ht="45" customHeight="1" thickBot="1">
      <c r="A11" s="20">
        <f>+A10+1</f>
        <v>5</v>
      </c>
      <c r="B11" s="11" t="s">
        <v>29</v>
      </c>
      <c r="C11" s="11" t="s">
        <v>16</v>
      </c>
      <c r="D11" s="12">
        <v>477.9</v>
      </c>
      <c r="E11" s="13">
        <v>12</v>
      </c>
      <c r="F11" s="12">
        <f>D11*E11</f>
        <v>5734.799999999999</v>
      </c>
      <c r="G11" s="14">
        <f>(D11/12)*E11</f>
        <v>477.9</v>
      </c>
      <c r="H11" s="15">
        <v>354</v>
      </c>
      <c r="I11" s="14">
        <f t="shared" si="0"/>
        <v>57.348</v>
      </c>
      <c r="J11" s="14">
        <f>(D11*11.15%)*E11</f>
        <v>639.4302</v>
      </c>
      <c r="K11" s="14">
        <f>(D11*8.33%)*E11</f>
        <v>477.70884</v>
      </c>
      <c r="L11" s="16">
        <f>F11+G11+H11+I11+J11+K11</f>
        <v>7741.187039999999</v>
      </c>
    </row>
    <row r="12" spans="2:3" ht="32.25" customHeight="1" thickBot="1">
      <c r="B12" s="49" t="s">
        <v>42</v>
      </c>
      <c r="C12" s="50"/>
    </row>
    <row r="13" spans="1:12" ht="45" customHeight="1">
      <c r="A13" s="20">
        <f>+A11+1</f>
        <v>6</v>
      </c>
      <c r="B13" s="19" t="s">
        <v>31</v>
      </c>
      <c r="C13" s="19" t="s">
        <v>14</v>
      </c>
      <c r="D13" s="12">
        <v>477.9</v>
      </c>
      <c r="E13" s="13">
        <v>12</v>
      </c>
      <c r="F13" s="12">
        <f aca="true" t="shared" si="1" ref="F13:F18">D13*E13</f>
        <v>5734.799999999999</v>
      </c>
      <c r="G13" s="14">
        <f aca="true" t="shared" si="2" ref="G13:G18">(D13/12)*E13</f>
        <v>477.9</v>
      </c>
      <c r="H13" s="15">
        <v>354</v>
      </c>
      <c r="I13" s="14">
        <f t="shared" si="0"/>
        <v>57.348</v>
      </c>
      <c r="J13" s="14">
        <f aca="true" t="shared" si="3" ref="J13:J18">(D13*11.15%)*E13</f>
        <v>639.4302</v>
      </c>
      <c r="K13" s="14">
        <f aca="true" t="shared" si="4" ref="K13:K18">(D13*8.33%)*E13</f>
        <v>477.70884</v>
      </c>
      <c r="L13" s="16">
        <f aca="true" t="shared" si="5" ref="L13:L18">F13+G13+H13+I13+J13+K13</f>
        <v>7741.187039999999</v>
      </c>
    </row>
    <row r="14" spans="1:12" ht="45" customHeight="1">
      <c r="A14" s="20">
        <f>+A13+1</f>
        <v>7</v>
      </c>
      <c r="B14" s="19" t="s">
        <v>32</v>
      </c>
      <c r="C14" s="19" t="s">
        <v>14</v>
      </c>
      <c r="D14" s="12">
        <v>477.9</v>
      </c>
      <c r="E14" s="13">
        <v>12</v>
      </c>
      <c r="F14" s="12">
        <f t="shared" si="1"/>
        <v>5734.799999999999</v>
      </c>
      <c r="G14" s="14">
        <f t="shared" si="2"/>
        <v>477.9</v>
      </c>
      <c r="H14" s="15">
        <v>354</v>
      </c>
      <c r="I14" s="14">
        <f t="shared" si="0"/>
        <v>57.348</v>
      </c>
      <c r="J14" s="14">
        <f t="shared" si="3"/>
        <v>639.4302</v>
      </c>
      <c r="K14" s="14">
        <f t="shared" si="4"/>
        <v>477.70884</v>
      </c>
      <c r="L14" s="16">
        <f t="shared" si="5"/>
        <v>7741.187039999999</v>
      </c>
    </row>
    <row r="15" spans="1:12" ht="45" customHeight="1">
      <c r="A15" s="20">
        <f>+A14+1</f>
        <v>8</v>
      </c>
      <c r="B15" s="19" t="s">
        <v>34</v>
      </c>
      <c r="C15" s="19" t="s">
        <v>14</v>
      </c>
      <c r="D15" s="12">
        <v>477.9</v>
      </c>
      <c r="E15" s="13">
        <v>12</v>
      </c>
      <c r="F15" s="12">
        <f t="shared" si="1"/>
        <v>5734.799999999999</v>
      </c>
      <c r="G15" s="14">
        <f t="shared" si="2"/>
        <v>477.9</v>
      </c>
      <c r="H15" s="15">
        <v>354</v>
      </c>
      <c r="I15" s="14">
        <f t="shared" si="0"/>
        <v>57.348</v>
      </c>
      <c r="J15" s="14">
        <f t="shared" si="3"/>
        <v>639.4302</v>
      </c>
      <c r="K15" s="14">
        <f t="shared" si="4"/>
        <v>477.70884</v>
      </c>
      <c r="L15" s="16">
        <f t="shared" si="5"/>
        <v>7741.187039999999</v>
      </c>
    </row>
    <row r="16" spans="1:12" ht="45" customHeight="1">
      <c r="A16" s="20">
        <f>+A15+1</f>
        <v>9</v>
      </c>
      <c r="B16" s="19" t="s">
        <v>35</v>
      </c>
      <c r="C16" s="19" t="s">
        <v>14</v>
      </c>
      <c r="D16" s="12">
        <v>477.9</v>
      </c>
      <c r="E16" s="13">
        <v>12</v>
      </c>
      <c r="F16" s="12">
        <f t="shared" si="1"/>
        <v>5734.799999999999</v>
      </c>
      <c r="G16" s="14">
        <f t="shared" si="2"/>
        <v>477.9</v>
      </c>
      <c r="H16" s="15">
        <v>354</v>
      </c>
      <c r="I16" s="14">
        <f t="shared" si="0"/>
        <v>57.348</v>
      </c>
      <c r="J16" s="14">
        <f t="shared" si="3"/>
        <v>639.4302</v>
      </c>
      <c r="K16" s="14">
        <f t="shared" si="4"/>
        <v>477.70884</v>
      </c>
      <c r="L16" s="16">
        <f t="shared" si="5"/>
        <v>7741.187039999999</v>
      </c>
    </row>
    <row r="17" spans="1:12" ht="45" customHeight="1">
      <c r="A17" s="20">
        <f>+A16+1</f>
        <v>10</v>
      </c>
      <c r="B17" s="19" t="s">
        <v>36</v>
      </c>
      <c r="C17" s="19" t="s">
        <v>14</v>
      </c>
      <c r="D17" s="12">
        <v>477.9</v>
      </c>
      <c r="E17" s="13">
        <v>12</v>
      </c>
      <c r="F17" s="12">
        <f t="shared" si="1"/>
        <v>5734.799999999999</v>
      </c>
      <c r="G17" s="14">
        <f t="shared" si="2"/>
        <v>477.9</v>
      </c>
      <c r="H17" s="15">
        <v>354</v>
      </c>
      <c r="I17" s="14">
        <f t="shared" si="0"/>
        <v>57.348</v>
      </c>
      <c r="J17" s="14">
        <f t="shared" si="3"/>
        <v>639.4302</v>
      </c>
      <c r="K17" s="14">
        <f t="shared" si="4"/>
        <v>477.70884</v>
      </c>
      <c r="L17" s="16">
        <f t="shared" si="5"/>
        <v>7741.187039999999</v>
      </c>
    </row>
    <row r="18" spans="1:12" ht="45" customHeight="1" thickBot="1">
      <c r="A18" s="20">
        <f>+A17+1</f>
        <v>11</v>
      </c>
      <c r="B18" s="19" t="s">
        <v>18</v>
      </c>
      <c r="C18" s="19" t="s">
        <v>14</v>
      </c>
      <c r="D18" s="12">
        <v>477.9</v>
      </c>
      <c r="E18" s="13">
        <v>12</v>
      </c>
      <c r="F18" s="12">
        <f t="shared" si="1"/>
        <v>5734.799999999999</v>
      </c>
      <c r="G18" s="14">
        <f t="shared" si="2"/>
        <v>477.9</v>
      </c>
      <c r="H18" s="15">
        <v>354</v>
      </c>
      <c r="I18" s="14">
        <f t="shared" si="0"/>
        <v>57.348</v>
      </c>
      <c r="J18" s="14">
        <f t="shared" si="3"/>
        <v>639.4302</v>
      </c>
      <c r="K18" s="14">
        <f t="shared" si="4"/>
        <v>477.70884</v>
      </c>
      <c r="L18" s="16">
        <f t="shared" si="5"/>
        <v>7741.187039999999</v>
      </c>
    </row>
    <row r="19" spans="2:3" ht="26.25" customHeight="1" thickBot="1">
      <c r="B19" s="49" t="s">
        <v>44</v>
      </c>
      <c r="C19" s="50"/>
    </row>
    <row r="20" spans="1:12" ht="45" customHeight="1">
      <c r="A20" s="20">
        <f>+A18+1</f>
        <v>12</v>
      </c>
      <c r="B20" s="19" t="s">
        <v>37</v>
      </c>
      <c r="C20" s="19" t="s">
        <v>15</v>
      </c>
      <c r="D20" s="12">
        <v>477.9</v>
      </c>
      <c r="E20" s="13">
        <v>12</v>
      </c>
      <c r="F20" s="12">
        <f>D20*E20</f>
        <v>5734.799999999999</v>
      </c>
      <c r="G20" s="14">
        <f>(D20/12)*E20</f>
        <v>477.9</v>
      </c>
      <c r="H20" s="15">
        <v>354</v>
      </c>
      <c r="I20" s="14">
        <f t="shared" si="0"/>
        <v>57.348</v>
      </c>
      <c r="J20" s="14">
        <f>(D20*11.15%)*E20</f>
        <v>639.4302</v>
      </c>
      <c r="K20" s="14">
        <f>(D20*8.33%)*E20</f>
        <v>477.70884</v>
      </c>
      <c r="L20" s="16">
        <f>F20+G20+H20+I20+J20+K20</f>
        <v>7741.187039999999</v>
      </c>
    </row>
    <row r="21" spans="1:12" ht="45" customHeight="1">
      <c r="A21" s="20">
        <f>+A20+1</f>
        <v>13</v>
      </c>
      <c r="B21" s="19" t="s">
        <v>38</v>
      </c>
      <c r="C21" s="19" t="s">
        <v>15</v>
      </c>
      <c r="D21" s="12">
        <v>477.9</v>
      </c>
      <c r="E21" s="13">
        <v>12</v>
      </c>
      <c r="F21" s="12">
        <f>D21*E21</f>
        <v>5734.799999999999</v>
      </c>
      <c r="G21" s="14">
        <f>(D21/12)*E21</f>
        <v>477.9</v>
      </c>
      <c r="H21" s="15">
        <v>354</v>
      </c>
      <c r="I21" s="14">
        <f t="shared" si="0"/>
        <v>57.348</v>
      </c>
      <c r="J21" s="14">
        <f>(D21*11.15%)*E21</f>
        <v>639.4302</v>
      </c>
      <c r="K21" s="14">
        <f>(D21*8.33%)*E21</f>
        <v>477.70884</v>
      </c>
      <c r="L21" s="16">
        <f>F21+G21+H21+I21+J21+K21</f>
        <v>7741.187039999999</v>
      </c>
    </row>
    <row r="22" spans="1:12" ht="45" customHeight="1">
      <c r="A22" s="20">
        <f>+A21+1</f>
        <v>14</v>
      </c>
      <c r="B22" s="19" t="s">
        <v>39</v>
      </c>
      <c r="C22" s="19" t="s">
        <v>15</v>
      </c>
      <c r="D22" s="12">
        <v>477.9</v>
      </c>
      <c r="E22" s="13">
        <v>12</v>
      </c>
      <c r="F22" s="12">
        <f>D22*E22</f>
        <v>5734.799999999999</v>
      </c>
      <c r="G22" s="14">
        <f>(D22/12)*E22</f>
        <v>477.9</v>
      </c>
      <c r="H22" s="15">
        <v>354</v>
      </c>
      <c r="I22" s="14">
        <f t="shared" si="0"/>
        <v>57.348</v>
      </c>
      <c r="J22" s="14">
        <f>(D22*11.15%)*E22</f>
        <v>639.4302</v>
      </c>
      <c r="K22" s="14">
        <f>(D22*8.33%)*E22</f>
        <v>477.70884</v>
      </c>
      <c r="L22" s="16">
        <f>F22+G22+H22+I22+J22+K22</f>
        <v>7741.187039999999</v>
      </c>
    </row>
  </sheetData>
  <sheetProtection/>
  <mergeCells count="6">
    <mergeCell ref="A2:M2"/>
    <mergeCell ref="A3:M3"/>
    <mergeCell ref="B6:C6"/>
    <mergeCell ref="D6:L6"/>
    <mergeCell ref="B12:C12"/>
    <mergeCell ref="B19:C19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0">
      <selection activeCell="B13" sqref="B13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11" t="s">
        <v>28</v>
      </c>
      <c r="C7" s="11" t="s">
        <v>16</v>
      </c>
      <c r="D7" s="12">
        <v>477.9</v>
      </c>
      <c r="E7" s="13">
        <v>12</v>
      </c>
      <c r="F7" s="12">
        <f>D7*E7</f>
        <v>5734.799999999999</v>
      </c>
      <c r="G7" s="14">
        <f>(D7/12)*E7</f>
        <v>477.9</v>
      </c>
      <c r="H7" s="15">
        <v>354</v>
      </c>
      <c r="I7" s="14">
        <f aca="true" t="shared" si="0" ref="I7:I13">(D7*1%)*E7</f>
        <v>57.348</v>
      </c>
      <c r="J7" s="14">
        <f>(D7*11.15%)*E7</f>
        <v>639.4302</v>
      </c>
      <c r="K7" s="14">
        <f>(D7*8.33%)*E7</f>
        <v>477.70884</v>
      </c>
      <c r="L7" s="16">
        <f>F7+G7+H7+I7+J7+K7</f>
        <v>7741.187039999999</v>
      </c>
    </row>
    <row r="8" spans="1:12" ht="45" customHeight="1">
      <c r="A8" s="20">
        <f>+A7+1</f>
        <v>2</v>
      </c>
      <c r="B8" s="11" t="s">
        <v>46</v>
      </c>
      <c r="C8" s="11" t="s">
        <v>47</v>
      </c>
      <c r="D8" s="12">
        <v>672</v>
      </c>
      <c r="E8" s="13">
        <v>12</v>
      </c>
      <c r="F8" s="12">
        <f>D8*E8</f>
        <v>8064</v>
      </c>
      <c r="G8" s="14">
        <f>(D8/12)*E8</f>
        <v>672</v>
      </c>
      <c r="H8" s="15">
        <v>354</v>
      </c>
      <c r="I8" s="14">
        <f t="shared" si="0"/>
        <v>80.64</v>
      </c>
      <c r="J8" s="14">
        <f>(D8*11.15%)*E8</f>
        <v>899.136</v>
      </c>
      <c r="K8" s="14">
        <f>(D8*8.33%)*E8</f>
        <v>671.7312000000001</v>
      </c>
      <c r="L8" s="16">
        <f>F8+G8+H8+I8+J8+K8</f>
        <v>10741.5072</v>
      </c>
    </row>
    <row r="9" spans="1:12" ht="45" customHeight="1" thickBot="1">
      <c r="A9" s="20">
        <f>+A8+1</f>
        <v>3</v>
      </c>
      <c r="B9" s="11" t="s">
        <v>45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>(D9*1%)*E9</f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2:3" ht="28.5" customHeight="1" thickBot="1">
      <c r="B10" s="49" t="s">
        <v>42</v>
      </c>
      <c r="C10" s="50"/>
    </row>
    <row r="11" spans="1:12" ht="45" customHeight="1" thickBot="1">
      <c r="A11" s="20">
        <f>+A9+1</f>
        <v>4</v>
      </c>
      <c r="B11" s="19" t="s">
        <v>18</v>
      </c>
      <c r="C11" s="19" t="s">
        <v>14</v>
      </c>
      <c r="D11" s="12">
        <v>477.9</v>
      </c>
      <c r="E11" s="13">
        <v>12</v>
      </c>
      <c r="F11" s="12">
        <f>D11*E11</f>
        <v>5734.799999999999</v>
      </c>
      <c r="G11" s="14">
        <f>(D11/12)*E11</f>
        <v>477.9</v>
      </c>
      <c r="H11" s="15">
        <v>354</v>
      </c>
      <c r="I11" s="14">
        <f t="shared" si="0"/>
        <v>57.348</v>
      </c>
      <c r="J11" s="14">
        <f>(D11*11.15%)*E11</f>
        <v>639.4302</v>
      </c>
      <c r="K11" s="14">
        <f>(D11*8.33%)*E11</f>
        <v>477.70884</v>
      </c>
      <c r="L11" s="16">
        <f>F11+G11+H11+I11+J11+K11</f>
        <v>7741.187039999999</v>
      </c>
    </row>
    <row r="12" spans="2:3" ht="26.25" customHeight="1" thickBot="1">
      <c r="B12" s="49" t="s">
        <v>44</v>
      </c>
      <c r="C12" s="50"/>
    </row>
    <row r="13" spans="1:12" ht="45" customHeight="1">
      <c r="A13" s="20">
        <f>+A11+1</f>
        <v>5</v>
      </c>
      <c r="B13" s="19" t="s">
        <v>48</v>
      </c>
      <c r="C13" s="19" t="s">
        <v>15</v>
      </c>
      <c r="D13" s="12">
        <v>477.9</v>
      </c>
      <c r="E13" s="13">
        <v>12</v>
      </c>
      <c r="F13" s="12">
        <f>D13*E13</f>
        <v>5734.799999999999</v>
      </c>
      <c r="G13" s="14">
        <f>(D13/12)*E13</f>
        <v>477.9</v>
      </c>
      <c r="H13" s="15">
        <v>354</v>
      </c>
      <c r="I13" s="14">
        <f t="shared" si="0"/>
        <v>57.348</v>
      </c>
      <c r="J13" s="14">
        <f>(D13*11.15%)*E13</f>
        <v>639.4302</v>
      </c>
      <c r="K13" s="14">
        <f>(D13*8.33%)*E13</f>
        <v>477.70884</v>
      </c>
      <c r="L13" s="16">
        <f>F13+G13+H13+I13+J13+K13</f>
        <v>7741.187039999999</v>
      </c>
    </row>
  </sheetData>
  <sheetProtection/>
  <mergeCells count="6">
    <mergeCell ref="A2:M2"/>
    <mergeCell ref="A3:M3"/>
    <mergeCell ref="B6:C6"/>
    <mergeCell ref="D6:L6"/>
    <mergeCell ref="B10:C10"/>
    <mergeCell ref="B12:C12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B23" sqref="B23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11" t="s">
        <v>28</v>
      </c>
      <c r="C7" s="11" t="s">
        <v>16</v>
      </c>
      <c r="D7" s="12">
        <v>477.9</v>
      </c>
      <c r="E7" s="13">
        <v>12</v>
      </c>
      <c r="F7" s="12">
        <f>D7*E7</f>
        <v>5734.799999999999</v>
      </c>
      <c r="G7" s="14">
        <f>(D7/12)*E7</f>
        <v>477.9</v>
      </c>
      <c r="H7" s="15">
        <v>354</v>
      </c>
      <c r="I7" s="14">
        <f aca="true" t="shared" si="0" ref="I7:I21">(D7*1%)*E7</f>
        <v>57.348</v>
      </c>
      <c r="J7" s="14">
        <f>(D7*11.15%)*E7</f>
        <v>639.4302</v>
      </c>
      <c r="K7" s="14">
        <f>(D7*8.33%)*E7</f>
        <v>477.70884</v>
      </c>
      <c r="L7" s="16">
        <f>F7+G7+H7+I7+J7+K7</f>
        <v>7741.187039999999</v>
      </c>
    </row>
    <row r="8" spans="1:12" ht="45" customHeight="1">
      <c r="A8" s="20">
        <f>+A7+1</f>
        <v>2</v>
      </c>
      <c r="B8" s="11" t="s">
        <v>49</v>
      </c>
      <c r="C8" s="11" t="s">
        <v>16</v>
      </c>
      <c r="D8" s="12">
        <v>477.9</v>
      </c>
      <c r="E8" s="13">
        <v>12</v>
      </c>
      <c r="F8" s="12">
        <f>D8*E8</f>
        <v>5734.799999999999</v>
      </c>
      <c r="G8" s="14">
        <f>(D8/12)*E8</f>
        <v>477.9</v>
      </c>
      <c r="H8" s="15">
        <v>354</v>
      </c>
      <c r="I8" s="14">
        <f>(D8*1%)*E8</f>
        <v>57.348</v>
      </c>
      <c r="J8" s="14">
        <f>(D8*11.15%)*E8</f>
        <v>639.4302</v>
      </c>
      <c r="K8" s="14">
        <f>(D8*8.33%)*E8</f>
        <v>477.70884</v>
      </c>
      <c r="L8" s="16">
        <f>F8+G8+H8+I8+J8+K8</f>
        <v>7741.187039999999</v>
      </c>
    </row>
    <row r="9" spans="1:12" ht="45" customHeight="1">
      <c r="A9" s="20">
        <f>+A8+1</f>
        <v>3</v>
      </c>
      <c r="B9" s="11" t="s">
        <v>46</v>
      </c>
      <c r="C9" s="30" t="s">
        <v>30</v>
      </c>
      <c r="D9" s="12">
        <v>672</v>
      </c>
      <c r="E9" s="13">
        <v>12</v>
      </c>
      <c r="F9" s="12">
        <f>D9*E9</f>
        <v>8064</v>
      </c>
      <c r="G9" s="14">
        <f>(D9/12)*E9</f>
        <v>672</v>
      </c>
      <c r="H9" s="15">
        <v>354</v>
      </c>
      <c r="I9" s="14">
        <f>(D9*1%)*E9</f>
        <v>80.64</v>
      </c>
      <c r="J9" s="14">
        <f>(D9*11.15%)*E9</f>
        <v>899.136</v>
      </c>
      <c r="K9" s="14">
        <f>(D9*8.33%)*E9</f>
        <v>671.7312000000001</v>
      </c>
      <c r="L9" s="16">
        <f>+F9+G9+H9+I9+J9+K9</f>
        <v>10741.5072</v>
      </c>
    </row>
    <row r="10" spans="1:12" ht="45" customHeight="1" thickBot="1">
      <c r="A10" s="20">
        <f>+A9+1</f>
        <v>4</v>
      </c>
      <c r="B10" s="11" t="s">
        <v>45</v>
      </c>
      <c r="C10" s="11" t="s">
        <v>16</v>
      </c>
      <c r="D10" s="12">
        <v>477.9</v>
      </c>
      <c r="E10" s="13">
        <v>12</v>
      </c>
      <c r="F10" s="12">
        <f>D10*E10</f>
        <v>5734.799999999999</v>
      </c>
      <c r="G10" s="14">
        <f>(D10/12)*E10</f>
        <v>477.9</v>
      </c>
      <c r="H10" s="15">
        <v>354</v>
      </c>
      <c r="I10" s="14">
        <f t="shared" si="0"/>
        <v>57.348</v>
      </c>
      <c r="J10" s="14">
        <f>(D10*11.15%)*E10</f>
        <v>639.4302</v>
      </c>
      <c r="K10" s="14">
        <f>(D10*8.33%)*E10</f>
        <v>477.70884</v>
      </c>
      <c r="L10" s="16">
        <f>F10+G10+H10+I10+J10+K10</f>
        <v>7741.187039999999</v>
      </c>
    </row>
    <row r="11" spans="2:3" ht="32.25" customHeight="1" thickBot="1">
      <c r="B11" s="49" t="s">
        <v>42</v>
      </c>
      <c r="C11" s="50"/>
    </row>
    <row r="12" spans="1:12" ht="45" customHeight="1">
      <c r="A12" s="20">
        <f>+A10+1</f>
        <v>5</v>
      </c>
      <c r="B12" s="19" t="s">
        <v>31</v>
      </c>
      <c r="C12" s="19" t="s">
        <v>14</v>
      </c>
      <c r="D12" s="12">
        <v>477.9</v>
      </c>
      <c r="E12" s="13">
        <v>12</v>
      </c>
      <c r="F12" s="12">
        <f>D12*E12</f>
        <v>5734.799999999999</v>
      </c>
      <c r="G12" s="14">
        <f aca="true" t="shared" si="1" ref="G12:G18">(D12/12)*E12</f>
        <v>477.9</v>
      </c>
      <c r="H12" s="15">
        <v>354</v>
      </c>
      <c r="I12" s="14">
        <f t="shared" si="0"/>
        <v>57.348</v>
      </c>
      <c r="J12" s="14">
        <f>(D12*11.15%)*E12</f>
        <v>639.4302</v>
      </c>
      <c r="K12" s="14">
        <f>(D12*8.33%)*E12</f>
        <v>477.70884</v>
      </c>
      <c r="L12" s="16">
        <f>F12+G12+H12+I12+J12+K12</f>
        <v>7741.187039999999</v>
      </c>
    </row>
    <row r="13" spans="1:12" ht="45" customHeight="1">
      <c r="A13" s="20">
        <f aca="true" t="shared" si="2" ref="A13:A18">+A12+1</f>
        <v>6</v>
      </c>
      <c r="B13" s="19" t="s">
        <v>32</v>
      </c>
      <c r="C13" s="19" t="s">
        <v>14</v>
      </c>
      <c r="D13" s="12">
        <v>477.9</v>
      </c>
      <c r="E13" s="13">
        <v>12</v>
      </c>
      <c r="F13" s="12">
        <f aca="true" t="shared" si="3" ref="F13:F18">D13*E13</f>
        <v>5734.799999999999</v>
      </c>
      <c r="G13" s="14">
        <f t="shared" si="1"/>
        <v>477.9</v>
      </c>
      <c r="H13" s="15">
        <v>354</v>
      </c>
      <c r="I13" s="14">
        <f t="shared" si="0"/>
        <v>57.348</v>
      </c>
      <c r="J13" s="14">
        <f aca="true" t="shared" si="4" ref="J13:J18">(D13*11.15%)*E13</f>
        <v>639.4302</v>
      </c>
      <c r="K13" s="14">
        <f aca="true" t="shared" si="5" ref="K13:K18">(D13*8.33%)*E13</f>
        <v>477.70884</v>
      </c>
      <c r="L13" s="16">
        <f aca="true" t="shared" si="6" ref="L13:L18">F13+G13+H13+I13+J13+K13</f>
        <v>7741.187039999999</v>
      </c>
    </row>
    <row r="14" spans="1:12" ht="45" customHeight="1">
      <c r="A14" s="20">
        <f t="shared" si="2"/>
        <v>7</v>
      </c>
      <c r="B14" s="19" t="s">
        <v>51</v>
      </c>
      <c r="C14" s="30" t="s">
        <v>30</v>
      </c>
      <c r="D14" s="12">
        <v>672</v>
      </c>
      <c r="E14" s="13">
        <v>12</v>
      </c>
      <c r="F14" s="12">
        <f>D14*E14</f>
        <v>8064</v>
      </c>
      <c r="G14" s="14">
        <f>(D14/12)*E14</f>
        <v>672</v>
      </c>
      <c r="H14" s="15">
        <v>354</v>
      </c>
      <c r="I14" s="14">
        <f t="shared" si="0"/>
        <v>80.64</v>
      </c>
      <c r="J14" s="14">
        <f>(D14*11.15%)*E14</f>
        <v>899.136</v>
      </c>
      <c r="K14" s="14">
        <f>(D14*8.33%)*E14</f>
        <v>671.7312000000001</v>
      </c>
      <c r="L14" s="16">
        <f>+F14+G14+H14+I14+J14+K14</f>
        <v>10741.5072</v>
      </c>
    </row>
    <row r="15" spans="1:12" ht="45" customHeight="1">
      <c r="A15" s="20">
        <f t="shared" si="2"/>
        <v>8</v>
      </c>
      <c r="B15" s="19" t="s">
        <v>34</v>
      </c>
      <c r="C15" s="19" t="s">
        <v>14</v>
      </c>
      <c r="D15" s="12">
        <v>477.9</v>
      </c>
      <c r="E15" s="13">
        <v>12</v>
      </c>
      <c r="F15" s="12">
        <f t="shared" si="3"/>
        <v>5734.799999999999</v>
      </c>
      <c r="G15" s="14">
        <f t="shared" si="1"/>
        <v>477.9</v>
      </c>
      <c r="H15" s="15">
        <v>354</v>
      </c>
      <c r="I15" s="14">
        <f t="shared" si="0"/>
        <v>57.348</v>
      </c>
      <c r="J15" s="14">
        <f t="shared" si="4"/>
        <v>639.4302</v>
      </c>
      <c r="K15" s="14">
        <f t="shared" si="5"/>
        <v>477.70884</v>
      </c>
      <c r="L15" s="16">
        <f t="shared" si="6"/>
        <v>7741.187039999999</v>
      </c>
    </row>
    <row r="16" spans="1:12" ht="45" customHeight="1">
      <c r="A16" s="20">
        <f t="shared" si="2"/>
        <v>9</v>
      </c>
      <c r="B16" s="19" t="s">
        <v>52</v>
      </c>
      <c r="C16" s="19" t="s">
        <v>14</v>
      </c>
      <c r="D16" s="12">
        <v>477.9</v>
      </c>
      <c r="E16" s="13">
        <v>12</v>
      </c>
      <c r="F16" s="12">
        <f>D16*E16</f>
        <v>5734.799999999999</v>
      </c>
      <c r="G16" s="14">
        <f>(D16/12)*E16</f>
        <v>477.9</v>
      </c>
      <c r="H16" s="15">
        <v>354</v>
      </c>
      <c r="I16" s="14">
        <f>(D16*1%)*E16</f>
        <v>57.348</v>
      </c>
      <c r="J16" s="14">
        <f>(D16*11.15%)*E16</f>
        <v>639.4302</v>
      </c>
      <c r="K16" s="14">
        <f>(D16*8.33%)*E16</f>
        <v>477.70884</v>
      </c>
      <c r="L16" s="16">
        <f>F16+G16+H16+I16+J16+K16</f>
        <v>7741.187039999999</v>
      </c>
    </row>
    <row r="17" spans="1:12" ht="45" customHeight="1">
      <c r="A17" s="20">
        <f t="shared" si="2"/>
        <v>10</v>
      </c>
      <c r="B17" s="19" t="s">
        <v>35</v>
      </c>
      <c r="C17" s="19" t="s">
        <v>14</v>
      </c>
      <c r="D17" s="12">
        <v>477.9</v>
      </c>
      <c r="E17" s="13">
        <v>12</v>
      </c>
      <c r="F17" s="12">
        <f t="shared" si="3"/>
        <v>5734.799999999999</v>
      </c>
      <c r="G17" s="14">
        <f t="shared" si="1"/>
        <v>477.9</v>
      </c>
      <c r="H17" s="15">
        <v>354</v>
      </c>
      <c r="I17" s="14">
        <f t="shared" si="0"/>
        <v>57.348</v>
      </c>
      <c r="J17" s="14">
        <f t="shared" si="4"/>
        <v>639.4302</v>
      </c>
      <c r="K17" s="14">
        <f t="shared" si="5"/>
        <v>477.70884</v>
      </c>
      <c r="L17" s="16">
        <f t="shared" si="6"/>
        <v>7741.187039999999</v>
      </c>
    </row>
    <row r="18" spans="1:12" ht="45" customHeight="1" thickBot="1">
      <c r="A18" s="20">
        <f t="shared" si="2"/>
        <v>11</v>
      </c>
      <c r="B18" s="19" t="s">
        <v>36</v>
      </c>
      <c r="C18" s="19" t="s">
        <v>14</v>
      </c>
      <c r="D18" s="12">
        <v>477.9</v>
      </c>
      <c r="E18" s="13">
        <v>12</v>
      </c>
      <c r="F18" s="12">
        <f t="shared" si="3"/>
        <v>5734.799999999999</v>
      </c>
      <c r="G18" s="14">
        <f t="shared" si="1"/>
        <v>477.9</v>
      </c>
      <c r="H18" s="15">
        <v>354</v>
      </c>
      <c r="I18" s="14">
        <f t="shared" si="0"/>
        <v>57.348</v>
      </c>
      <c r="J18" s="14">
        <f t="shared" si="4"/>
        <v>639.4302</v>
      </c>
      <c r="K18" s="14">
        <f t="shared" si="5"/>
        <v>477.70884</v>
      </c>
      <c r="L18" s="16">
        <f t="shared" si="6"/>
        <v>7741.187039999999</v>
      </c>
    </row>
    <row r="19" spans="2:3" ht="26.25" customHeight="1" thickBot="1">
      <c r="B19" s="49" t="s">
        <v>44</v>
      </c>
      <c r="C19" s="50"/>
    </row>
    <row r="20" spans="1:12" ht="45" customHeight="1">
      <c r="A20" s="20">
        <f>+A18+1</f>
        <v>12</v>
      </c>
      <c r="B20" s="19" t="s">
        <v>50</v>
      </c>
      <c r="C20" s="30" t="s">
        <v>30</v>
      </c>
      <c r="D20" s="12">
        <v>672</v>
      </c>
      <c r="E20" s="13">
        <v>12</v>
      </c>
      <c r="F20" s="12">
        <f>D20*E20</f>
        <v>8064</v>
      </c>
      <c r="G20" s="14">
        <f>(D20/12)*E20</f>
        <v>672</v>
      </c>
      <c r="H20" s="15">
        <v>354</v>
      </c>
      <c r="I20" s="14">
        <f>(D20*1%)*E20</f>
        <v>80.64</v>
      </c>
      <c r="J20" s="14">
        <f>(D20*11.15%)*E20</f>
        <v>899.136</v>
      </c>
      <c r="K20" s="14">
        <f>(D20*8.33%)*E20</f>
        <v>671.7312000000001</v>
      </c>
      <c r="L20" s="16">
        <f>+F20+G20+H20+I20+J20+K20</f>
        <v>10741.5072</v>
      </c>
    </row>
    <row r="21" spans="1:12" ht="45" customHeight="1">
      <c r="A21" s="20">
        <f>+A20+1</f>
        <v>13</v>
      </c>
      <c r="B21" s="19" t="s">
        <v>48</v>
      </c>
      <c r="C21" s="19" t="s">
        <v>15</v>
      </c>
      <c r="D21" s="12">
        <v>477.9</v>
      </c>
      <c r="E21" s="13">
        <v>12</v>
      </c>
      <c r="F21" s="12">
        <f>D21*E21</f>
        <v>5734.799999999999</v>
      </c>
      <c r="G21" s="14">
        <f>(D21/12)*E21</f>
        <v>477.9</v>
      </c>
      <c r="H21" s="15">
        <v>354</v>
      </c>
      <c r="I21" s="14">
        <f t="shared" si="0"/>
        <v>57.348</v>
      </c>
      <c r="J21" s="14">
        <f>(D21*11.15%)*E21</f>
        <v>639.4302</v>
      </c>
      <c r="K21" s="14">
        <f>(D21*8.33%)*E21</f>
        <v>477.70884</v>
      </c>
      <c r="L21" s="16">
        <f>F21+G21+H21+I21+J21+K21</f>
        <v>7741.187039999999</v>
      </c>
    </row>
  </sheetData>
  <sheetProtection/>
  <mergeCells count="6">
    <mergeCell ref="A2:M2"/>
    <mergeCell ref="A3:M3"/>
    <mergeCell ref="B6:C6"/>
    <mergeCell ref="D6:L6"/>
    <mergeCell ref="B11:C11"/>
    <mergeCell ref="B19:C19"/>
  </mergeCells>
  <printOptions/>
  <pageMargins left="0.77" right="0.7" top="0.75" bottom="0.75" header="0.3" footer="0.3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6">
      <selection activeCell="B8" sqref="B8"/>
    </sheetView>
  </sheetViews>
  <sheetFormatPr defaultColWidth="11.421875" defaultRowHeight="12.75"/>
  <cols>
    <col min="1" max="1" width="5.00390625" style="0" customWidth="1"/>
    <col min="2" max="2" width="24.57421875" style="0" customWidth="1"/>
    <col min="3" max="3" width="19.8515625" style="0" customWidth="1"/>
    <col min="4" max="4" width="13.140625" style="0" customWidth="1"/>
    <col min="5" max="5" width="9.421875" style="0" customWidth="1"/>
    <col min="6" max="6" width="16.28125" style="0" customWidth="1"/>
    <col min="7" max="7" width="18.140625" style="0" customWidth="1"/>
    <col min="8" max="8" width="16.28125" style="0" customWidth="1"/>
    <col min="9" max="9" width="15.421875" style="0" customWidth="1"/>
    <col min="10" max="11" width="16.57421875" style="0" customWidth="1"/>
    <col min="12" max="12" width="15.00390625" style="0" customWidth="1"/>
  </cols>
  <sheetData>
    <row r="1" spans="1:13" ht="20.25" customHeight="1">
      <c r="A1" s="1" t="s">
        <v>3</v>
      </c>
      <c r="B1" s="17"/>
      <c r="C1" s="18"/>
      <c r="D1" s="17"/>
      <c r="E1" s="18"/>
      <c r="F1" s="1"/>
      <c r="G1" s="18"/>
      <c r="H1" s="1"/>
      <c r="I1" s="17"/>
      <c r="J1" s="18"/>
      <c r="K1" s="18"/>
      <c r="L1" s="1"/>
      <c r="M1" s="17"/>
    </row>
    <row r="2" spans="1:13" ht="21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 thickBot="1">
      <c r="A4" s="3"/>
      <c r="B4" s="4"/>
      <c r="C4" s="5"/>
      <c r="D4" s="2"/>
      <c r="E4" s="6"/>
      <c r="F4" s="6"/>
      <c r="G4" s="2"/>
      <c r="H4" s="2"/>
      <c r="I4" s="2"/>
      <c r="J4" s="2"/>
      <c r="K4" s="2"/>
      <c r="L4" s="2"/>
    </row>
    <row r="5" spans="1:12" ht="53.25" customHeight="1" thickBot="1" thickTop="1">
      <c r="A5" s="7" t="s">
        <v>5</v>
      </c>
      <c r="B5" s="28" t="s">
        <v>0</v>
      </c>
      <c r="C5" s="29" t="s">
        <v>6</v>
      </c>
      <c r="D5" s="8" t="s">
        <v>25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40</v>
      </c>
      <c r="J5" s="8" t="s">
        <v>11</v>
      </c>
      <c r="K5" s="31" t="s">
        <v>1</v>
      </c>
      <c r="L5" s="32" t="s">
        <v>2</v>
      </c>
    </row>
    <row r="6" spans="1:12" ht="33" customHeight="1" thickBot="1">
      <c r="A6" s="27"/>
      <c r="B6" s="51" t="s">
        <v>43</v>
      </c>
      <c r="C6" s="52"/>
      <c r="D6" s="54"/>
      <c r="E6" s="54"/>
      <c r="F6" s="54"/>
      <c r="G6" s="54"/>
      <c r="H6" s="54"/>
      <c r="I6" s="54"/>
      <c r="J6" s="54"/>
      <c r="K6" s="54"/>
      <c r="L6" s="55"/>
    </row>
    <row r="7" spans="1:12" ht="45" customHeight="1">
      <c r="A7" s="20">
        <v>1</v>
      </c>
      <c r="B7" s="11" t="s">
        <v>49</v>
      </c>
      <c r="C7" s="11" t="s">
        <v>16</v>
      </c>
      <c r="D7" s="12">
        <v>477.9</v>
      </c>
      <c r="E7" s="13">
        <v>12</v>
      </c>
      <c r="F7" s="12">
        <f>D7*E7</f>
        <v>5734.799999999999</v>
      </c>
      <c r="G7" s="14">
        <f>(D7/12)*E7</f>
        <v>477.9</v>
      </c>
      <c r="H7" s="15">
        <v>354</v>
      </c>
      <c r="I7" s="14">
        <f aca="true" t="shared" si="0" ref="I7:I20">(D7*1%)*E7</f>
        <v>57.348</v>
      </c>
      <c r="J7" s="14">
        <f>(D7*11.15%)*E7</f>
        <v>639.4302</v>
      </c>
      <c r="K7" s="14">
        <f>(D7*8.33%)*E7</f>
        <v>477.70884</v>
      </c>
      <c r="L7" s="16">
        <f>F7+G7+H7+I7+J7+K7</f>
        <v>7741.187039999999</v>
      </c>
    </row>
    <row r="8" spans="1:12" ht="45" customHeight="1">
      <c r="A8" s="20">
        <f>+A7+1</f>
        <v>2</v>
      </c>
      <c r="B8" s="11" t="s">
        <v>46</v>
      </c>
      <c r="C8" s="30" t="s">
        <v>30</v>
      </c>
      <c r="D8" s="12">
        <v>672</v>
      </c>
      <c r="E8" s="13">
        <v>12</v>
      </c>
      <c r="F8" s="12">
        <f>D8*E8</f>
        <v>8064</v>
      </c>
      <c r="G8" s="14">
        <f>(D8/12)*E8</f>
        <v>672</v>
      </c>
      <c r="H8" s="15">
        <v>354</v>
      </c>
      <c r="I8" s="14">
        <f t="shared" si="0"/>
        <v>80.64</v>
      </c>
      <c r="J8" s="14">
        <f>(D8*11.15%)*E8</f>
        <v>899.136</v>
      </c>
      <c r="K8" s="14">
        <f>(D8*8.33%)*E8</f>
        <v>671.7312000000001</v>
      </c>
      <c r="L8" s="16">
        <f>+F8+G8+H8+I8+J8+K8</f>
        <v>10741.5072</v>
      </c>
    </row>
    <row r="9" spans="1:12" ht="45" customHeight="1" thickBot="1">
      <c r="A9" s="20">
        <f>+A8+1</f>
        <v>3</v>
      </c>
      <c r="B9" s="11" t="s">
        <v>45</v>
      </c>
      <c r="C9" s="11" t="s">
        <v>16</v>
      </c>
      <c r="D9" s="12">
        <v>477.9</v>
      </c>
      <c r="E9" s="13">
        <v>12</v>
      </c>
      <c r="F9" s="12">
        <f>D9*E9</f>
        <v>5734.799999999999</v>
      </c>
      <c r="G9" s="14">
        <f>(D9/12)*E9</f>
        <v>477.9</v>
      </c>
      <c r="H9" s="15">
        <v>354</v>
      </c>
      <c r="I9" s="14">
        <f t="shared" si="0"/>
        <v>57.348</v>
      </c>
      <c r="J9" s="14">
        <f>(D9*11.15%)*E9</f>
        <v>639.4302</v>
      </c>
      <c r="K9" s="14">
        <f>(D9*8.33%)*E9</f>
        <v>477.70884</v>
      </c>
      <c r="L9" s="16">
        <f>F9+G9+H9+I9+J9+K9</f>
        <v>7741.187039999999</v>
      </c>
    </row>
    <row r="10" spans="2:3" ht="32.25" customHeight="1" thickBot="1">
      <c r="B10" s="49" t="s">
        <v>42</v>
      </c>
      <c r="C10" s="50"/>
    </row>
    <row r="11" spans="1:12" ht="45" customHeight="1">
      <c r="A11" s="20">
        <f>+A9+1</f>
        <v>4</v>
      </c>
      <c r="B11" s="19" t="s">
        <v>31</v>
      </c>
      <c r="C11" s="19" t="s">
        <v>14</v>
      </c>
      <c r="D11" s="12">
        <v>477.9</v>
      </c>
      <c r="E11" s="13">
        <v>12</v>
      </c>
      <c r="F11" s="12">
        <f>D11*E11</f>
        <v>5734.799999999999</v>
      </c>
      <c r="G11" s="14">
        <f aca="true" t="shared" si="1" ref="G11:G17">(D11/12)*E11</f>
        <v>477.9</v>
      </c>
      <c r="H11" s="15">
        <v>354</v>
      </c>
      <c r="I11" s="14">
        <f t="shared" si="0"/>
        <v>57.348</v>
      </c>
      <c r="J11" s="14">
        <f>(D11*11.15%)*E11</f>
        <v>639.4302</v>
      </c>
      <c r="K11" s="14">
        <f>(D11*8.33%)*E11</f>
        <v>477.70884</v>
      </c>
      <c r="L11" s="16">
        <f>F11+G11+H11+I11+J11+K11</f>
        <v>7741.187039999999</v>
      </c>
    </row>
    <row r="12" spans="1:12" ht="45" customHeight="1">
      <c r="A12" s="20">
        <f aca="true" t="shared" si="2" ref="A12:A17">+A11+1</f>
        <v>5</v>
      </c>
      <c r="B12" s="19" t="s">
        <v>32</v>
      </c>
      <c r="C12" s="19" t="s">
        <v>14</v>
      </c>
      <c r="D12" s="12">
        <v>477.9</v>
      </c>
      <c r="E12" s="13">
        <v>12</v>
      </c>
      <c r="F12" s="12">
        <f aca="true" t="shared" si="3" ref="F12:F17">D12*E12</f>
        <v>5734.799999999999</v>
      </c>
      <c r="G12" s="14">
        <f t="shared" si="1"/>
        <v>477.9</v>
      </c>
      <c r="H12" s="15">
        <v>354</v>
      </c>
      <c r="I12" s="14">
        <f t="shared" si="0"/>
        <v>57.348</v>
      </c>
      <c r="J12" s="14">
        <f aca="true" t="shared" si="4" ref="J12:J17">(D12*11.15%)*E12</f>
        <v>639.4302</v>
      </c>
      <c r="K12" s="14">
        <f aca="true" t="shared" si="5" ref="K12:K17">(D12*8.33%)*E12</f>
        <v>477.70884</v>
      </c>
      <c r="L12" s="16">
        <f aca="true" t="shared" si="6" ref="L12:L17">F12+G12+H12+I12+J12+K12</f>
        <v>7741.187039999999</v>
      </c>
    </row>
    <row r="13" spans="1:12" ht="45" customHeight="1">
      <c r="A13" s="20">
        <f t="shared" si="2"/>
        <v>6</v>
      </c>
      <c r="B13" s="19" t="s">
        <v>51</v>
      </c>
      <c r="C13" s="30" t="s">
        <v>30</v>
      </c>
      <c r="D13" s="12">
        <v>672</v>
      </c>
      <c r="E13" s="13">
        <v>12</v>
      </c>
      <c r="F13" s="12">
        <f>D13*E13</f>
        <v>8064</v>
      </c>
      <c r="G13" s="14">
        <f>(D13/12)*E13</f>
        <v>672</v>
      </c>
      <c r="H13" s="15">
        <v>354</v>
      </c>
      <c r="I13" s="14">
        <f t="shared" si="0"/>
        <v>80.64</v>
      </c>
      <c r="J13" s="14">
        <f>(D13*11.15%)*E13</f>
        <v>899.136</v>
      </c>
      <c r="K13" s="14">
        <f>(D13*8.33%)*E13</f>
        <v>671.7312000000001</v>
      </c>
      <c r="L13" s="16">
        <f>+F13+G13+H13+I13+J13+K13</f>
        <v>10741.5072</v>
      </c>
    </row>
    <row r="14" spans="1:12" ht="45" customHeight="1">
      <c r="A14" s="20">
        <f t="shared" si="2"/>
        <v>7</v>
      </c>
      <c r="B14" s="19" t="s">
        <v>34</v>
      </c>
      <c r="C14" s="19" t="s">
        <v>14</v>
      </c>
      <c r="D14" s="12">
        <v>477.9</v>
      </c>
      <c r="E14" s="13">
        <v>12</v>
      </c>
      <c r="F14" s="12">
        <f t="shared" si="3"/>
        <v>5734.799999999999</v>
      </c>
      <c r="G14" s="14">
        <f t="shared" si="1"/>
        <v>477.9</v>
      </c>
      <c r="H14" s="15">
        <v>354</v>
      </c>
      <c r="I14" s="14">
        <f t="shared" si="0"/>
        <v>57.348</v>
      </c>
      <c r="J14" s="14">
        <f t="shared" si="4"/>
        <v>639.4302</v>
      </c>
      <c r="K14" s="14">
        <f t="shared" si="5"/>
        <v>477.70884</v>
      </c>
      <c r="L14" s="16">
        <f t="shared" si="6"/>
        <v>7741.187039999999</v>
      </c>
    </row>
    <row r="15" spans="1:12" ht="45" customHeight="1">
      <c r="A15" s="20">
        <f t="shared" si="2"/>
        <v>8</v>
      </c>
      <c r="B15" s="19" t="s">
        <v>52</v>
      </c>
      <c r="C15" s="19" t="s">
        <v>14</v>
      </c>
      <c r="D15" s="12">
        <v>477.9</v>
      </c>
      <c r="E15" s="13">
        <v>12</v>
      </c>
      <c r="F15" s="12">
        <f t="shared" si="3"/>
        <v>5734.799999999999</v>
      </c>
      <c r="G15" s="14">
        <f t="shared" si="1"/>
        <v>477.9</v>
      </c>
      <c r="H15" s="15">
        <v>354</v>
      </c>
      <c r="I15" s="14">
        <f t="shared" si="0"/>
        <v>57.348</v>
      </c>
      <c r="J15" s="14">
        <f t="shared" si="4"/>
        <v>639.4302</v>
      </c>
      <c r="K15" s="14">
        <f t="shared" si="5"/>
        <v>477.70884</v>
      </c>
      <c r="L15" s="16">
        <f t="shared" si="6"/>
        <v>7741.187039999999</v>
      </c>
    </row>
    <row r="16" spans="1:12" ht="45" customHeight="1">
      <c r="A16" s="20">
        <f t="shared" si="2"/>
        <v>9</v>
      </c>
      <c r="B16" s="19" t="s">
        <v>35</v>
      </c>
      <c r="C16" s="19" t="s">
        <v>14</v>
      </c>
      <c r="D16" s="12">
        <v>477.9</v>
      </c>
      <c r="E16" s="13">
        <v>12</v>
      </c>
      <c r="F16" s="12">
        <f t="shared" si="3"/>
        <v>5734.799999999999</v>
      </c>
      <c r="G16" s="14">
        <f t="shared" si="1"/>
        <v>477.9</v>
      </c>
      <c r="H16" s="15">
        <v>354</v>
      </c>
      <c r="I16" s="14">
        <f t="shared" si="0"/>
        <v>57.348</v>
      </c>
      <c r="J16" s="14">
        <f t="shared" si="4"/>
        <v>639.4302</v>
      </c>
      <c r="K16" s="14">
        <f t="shared" si="5"/>
        <v>477.70884</v>
      </c>
      <c r="L16" s="16">
        <f t="shared" si="6"/>
        <v>7741.187039999999</v>
      </c>
    </row>
    <row r="17" spans="1:12" ht="45" customHeight="1" thickBot="1">
      <c r="A17" s="20">
        <f t="shared" si="2"/>
        <v>10</v>
      </c>
      <c r="B17" s="19" t="s">
        <v>36</v>
      </c>
      <c r="C17" s="19" t="s">
        <v>14</v>
      </c>
      <c r="D17" s="12">
        <v>477.9</v>
      </c>
      <c r="E17" s="13">
        <v>12</v>
      </c>
      <c r="F17" s="12">
        <f t="shared" si="3"/>
        <v>5734.799999999999</v>
      </c>
      <c r="G17" s="14">
        <f t="shared" si="1"/>
        <v>477.9</v>
      </c>
      <c r="H17" s="15">
        <v>354</v>
      </c>
      <c r="I17" s="14">
        <f t="shared" si="0"/>
        <v>57.348</v>
      </c>
      <c r="J17" s="14">
        <f t="shared" si="4"/>
        <v>639.4302</v>
      </c>
      <c r="K17" s="14">
        <f t="shared" si="5"/>
        <v>477.70884</v>
      </c>
      <c r="L17" s="16">
        <f t="shared" si="6"/>
        <v>7741.187039999999</v>
      </c>
    </row>
    <row r="18" spans="2:3" ht="26.25" customHeight="1" thickBot="1">
      <c r="B18" s="49" t="s">
        <v>44</v>
      </c>
      <c r="C18" s="50"/>
    </row>
    <row r="19" spans="1:12" ht="45" customHeight="1">
      <c r="A19" s="20">
        <f>+A17+1</f>
        <v>11</v>
      </c>
      <c r="B19" s="19" t="s">
        <v>50</v>
      </c>
      <c r="C19" s="30" t="s">
        <v>30</v>
      </c>
      <c r="D19" s="12">
        <v>672</v>
      </c>
      <c r="E19" s="13">
        <v>12</v>
      </c>
      <c r="F19" s="12">
        <f>D19*E19</f>
        <v>8064</v>
      </c>
      <c r="G19" s="14">
        <f>(D19/12)*E19</f>
        <v>672</v>
      </c>
      <c r="H19" s="15">
        <v>354</v>
      </c>
      <c r="I19" s="14">
        <f>(D19*1%)*E19</f>
        <v>80.64</v>
      </c>
      <c r="J19" s="14">
        <f>(D19*11.15%)*E19</f>
        <v>899.136</v>
      </c>
      <c r="K19" s="14">
        <f>(D19*8.33%)*E19</f>
        <v>671.7312000000001</v>
      </c>
      <c r="L19" s="16">
        <f>+F19+G19+H19+I19+J19+K19</f>
        <v>10741.5072</v>
      </c>
    </row>
    <row r="20" spans="1:12" ht="45" customHeight="1">
      <c r="A20" s="20">
        <f>+A19+1</f>
        <v>12</v>
      </c>
      <c r="B20" s="19" t="s">
        <v>48</v>
      </c>
      <c r="C20" s="19" t="s">
        <v>15</v>
      </c>
      <c r="D20" s="12">
        <v>477.9</v>
      </c>
      <c r="E20" s="13">
        <v>12</v>
      </c>
      <c r="F20" s="12">
        <f>D20*E20</f>
        <v>5734.799999999999</v>
      </c>
      <c r="G20" s="14">
        <f>(D20/12)*E20</f>
        <v>477.9</v>
      </c>
      <c r="H20" s="15">
        <v>354</v>
      </c>
      <c r="I20" s="14">
        <f t="shared" si="0"/>
        <v>57.348</v>
      </c>
      <c r="J20" s="14">
        <f>(D20*11.15%)*E20</f>
        <v>639.4302</v>
      </c>
      <c r="K20" s="14">
        <f>(D20*8.33%)*E20</f>
        <v>477.70884</v>
      </c>
      <c r="L20" s="16">
        <f>F20+G20+H20+I20+J20+K20</f>
        <v>7741.187039999999</v>
      </c>
    </row>
  </sheetData>
  <sheetProtection/>
  <mergeCells count="6">
    <mergeCell ref="A2:M2"/>
    <mergeCell ref="A3:M3"/>
    <mergeCell ref="B6:C6"/>
    <mergeCell ref="D6:L6"/>
    <mergeCell ref="B10:C10"/>
    <mergeCell ref="B18:C18"/>
  </mergeCells>
  <printOptions/>
  <pageMargins left="0.7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VARIOS</dc:creator>
  <cp:keywords/>
  <dc:description/>
  <cp:lastModifiedBy>Usuario</cp:lastModifiedBy>
  <cp:lastPrinted>2015-03-11T14:46:41Z</cp:lastPrinted>
  <dcterms:created xsi:type="dcterms:W3CDTF">2011-06-06T21:01:07Z</dcterms:created>
  <dcterms:modified xsi:type="dcterms:W3CDTF">2015-10-28T13:08:51Z</dcterms:modified>
  <cp:category/>
  <cp:version/>
  <cp:contentType/>
  <cp:contentStatus/>
</cp:coreProperties>
</file>