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10" windowWidth="10320" windowHeight="1215" tabRatio="821"/>
  </bookViews>
  <sheets>
    <sheet name="Hoja1 (2)" sheetId="8" r:id="rId1"/>
    <sheet name="RC Empresa Pública Municipal" sheetId="5" r:id="rId2"/>
    <sheet name="Hoja1" sheetId="6" r:id="rId3"/>
    <sheet name="Hoja2" sheetId="7" r:id="rId4"/>
  </sheets>
  <definedNames>
    <definedName name="_xlnm.Print_Area" localSheetId="1">'RC Empresa Pública Municipal'!$A$1:$F$209</definedName>
    <definedName name="_xlnm.Print_Titles" localSheetId="1">'RC Empresa Pública Municipal'!$1:$3</definedName>
  </definedNames>
  <calcPr calcId="145621"/>
</workbook>
</file>

<file path=xl/calcChain.xml><?xml version="1.0" encoding="utf-8"?>
<calcChain xmlns="http://schemas.openxmlformats.org/spreadsheetml/2006/main">
  <c r="A187" i="8" l="1"/>
  <c r="E187" i="8"/>
  <c r="D187" i="8"/>
  <c r="C187" i="8"/>
  <c r="B187" i="8"/>
  <c r="E183" i="8"/>
  <c r="D183" i="8"/>
  <c r="E175" i="8"/>
  <c r="F175" i="8" s="1"/>
  <c r="D175" i="8"/>
  <c r="F174" i="8"/>
  <c r="F173" i="8"/>
  <c r="F172" i="8"/>
  <c r="F171" i="8"/>
  <c r="F170" i="8"/>
  <c r="E169" i="8"/>
  <c r="F169" i="8" s="1"/>
  <c r="Q176" i="8"/>
  <c r="R176" i="8"/>
  <c r="S176" i="8"/>
  <c r="S175" i="8"/>
  <c r="S174" i="8"/>
  <c r="S173" i="8"/>
  <c r="S172" i="8"/>
  <c r="S171" i="8"/>
  <c r="R170" i="8"/>
  <c r="S170" i="8" s="1"/>
  <c r="C156" i="8" l="1"/>
  <c r="B194" i="8" l="1"/>
  <c r="C194" i="8"/>
  <c r="D194" i="8"/>
  <c r="E194" i="8"/>
  <c r="A194" i="8"/>
  <c r="E195" i="8"/>
  <c r="D195" i="8"/>
  <c r="C195" i="8"/>
  <c r="B195" i="8"/>
  <c r="A195" i="8"/>
  <c r="F183" i="8" l="1"/>
  <c r="B68" i="8"/>
  <c r="B69" i="8"/>
  <c r="B70" i="8"/>
  <c r="B71" i="8"/>
  <c r="B72" i="8"/>
  <c r="B73" i="8"/>
  <c r="B74" i="8"/>
  <c r="B75" i="8"/>
  <c r="B67" i="8"/>
  <c r="B40" i="8" l="1"/>
  <c r="B29" i="8" l="1"/>
  <c r="B23" i="8"/>
  <c r="B24" i="8"/>
  <c r="B25" i="8"/>
  <c r="B26" i="8"/>
  <c r="B27" i="8"/>
  <c r="B28" i="8"/>
  <c r="B30" i="8"/>
  <c r="B22" i="8"/>
  <c r="A110" i="5" l="1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B109" i="5"/>
  <c r="A109" i="5"/>
  <c r="C151" i="5" l="1"/>
  <c r="B151" i="5"/>
  <c r="D151" i="5" l="1"/>
  <c r="G147" i="5" l="1"/>
  <c r="H143" i="5"/>
  <c r="H138" i="5" l="1"/>
  <c r="H139" i="5"/>
  <c r="H147" i="5" l="1"/>
  <c r="G139" i="5" s="1"/>
  <c r="G143" i="5" l="1"/>
  <c r="G138" i="5"/>
</calcChain>
</file>

<file path=xl/comments1.xml><?xml version="1.0" encoding="utf-8"?>
<comments xmlns="http://schemas.openxmlformats.org/spreadsheetml/2006/main">
  <authors>
    <author>Ing. Jorge M. Ordóñez O.</author>
  </authors>
  <commentList>
    <comment ref="C109" authorId="0">
      <text>
        <r>
          <rPr>
            <b/>
            <sz val="9"/>
            <color indexed="81"/>
            <rFont val="Tahoma"/>
            <family val="2"/>
          </rPr>
          <t xml:space="preserve">PEDIR MIGUEL ANGEL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<sst xmlns="http://schemas.openxmlformats.org/spreadsheetml/2006/main" count="721" uniqueCount="443">
  <si>
    <t>DATOS GENERALES:</t>
  </si>
  <si>
    <t>DOMICILIO</t>
  </si>
  <si>
    <t>Provincia:</t>
  </si>
  <si>
    <t>Cantón:</t>
  </si>
  <si>
    <t>Parroquia:</t>
  </si>
  <si>
    <t xml:space="preserve">Cabecera Cantonal: </t>
  </si>
  <si>
    <t>Dirección:</t>
  </si>
  <si>
    <t>Página web:</t>
  </si>
  <si>
    <t>Teléfonos:</t>
  </si>
  <si>
    <t>N.- RUC:</t>
  </si>
  <si>
    <t>INFORME DE RENDICIÓN DE CUENTAS:</t>
  </si>
  <si>
    <t>Período de gestión del cual rinde cuentas:</t>
  </si>
  <si>
    <t>Fecha de la Rendición de Cuentas a la ciudadanía:</t>
  </si>
  <si>
    <t>CONTENIDOS  ESPECÍFICOS</t>
  </si>
  <si>
    <t>OBSERVACIONES</t>
  </si>
  <si>
    <t xml:space="preserve">RESULTADOS ALCANZADOS EN EL CUMPLIMIENTO DE LAS COMPETENCIAS  </t>
  </si>
  <si>
    <t>SI</t>
  </si>
  <si>
    <t>NO</t>
  </si>
  <si>
    <t>MEDIOS DE VERIFICACIÓN</t>
  </si>
  <si>
    <t>MECANISMOS DE PARTICIPACION CIUDADANA:</t>
  </si>
  <si>
    <t>Se refiere a los mecanismos de participación ciudadana que han sido implementados en el período del cual rinden cuentas:</t>
  </si>
  <si>
    <t>MECANISMOS DE  PARTICIPACIÓN CIUDADANA</t>
  </si>
  <si>
    <t>MECANISMOS IMPLEMENTADOS.</t>
  </si>
  <si>
    <t>(MARQUE CON UNA X)</t>
  </si>
  <si>
    <t>NÚMERO DE MECANISMOS IMPLEMENTADOS EN EL AÑO</t>
  </si>
  <si>
    <t>Asamblea Local</t>
  </si>
  <si>
    <t>Audiencia pública</t>
  </si>
  <si>
    <t>Cabildo popular</t>
  </si>
  <si>
    <t>Consejo de planificación local</t>
  </si>
  <si>
    <t>Silla vacía</t>
  </si>
  <si>
    <t>Otros</t>
  </si>
  <si>
    <t>MECANISMOS DE CONTROL SOCIAL:</t>
  </si>
  <si>
    <t>Se refiere a los mecanismos de control social que ha generado la ciudadanía en el período del cual rinden cuentas, respecto de la gestión institucional:</t>
  </si>
  <si>
    <t>Mecanismos de  control social</t>
  </si>
  <si>
    <t>Mecanismos generados</t>
  </si>
  <si>
    <t>Medios de verificación</t>
  </si>
  <si>
    <t>Veedurías ciudadanas</t>
  </si>
  <si>
    <t>Observatorios ciudadanos</t>
  </si>
  <si>
    <t>Defensorías comunitarias</t>
  </si>
  <si>
    <t>Comités de usuarios de servicios</t>
  </si>
  <si>
    <t>PROCESO DE RENDICION DE CUENTAS</t>
  </si>
  <si>
    <t>Se refiere al proceso de rendición de cuentas que han implementado en el período del cual rinden cuentas:</t>
  </si>
  <si>
    <t>PROCESO DE RENDICIÓN DE CUENTAS</t>
  </si>
  <si>
    <t>DESCRIBA LA EJECUCIÓN DE ESTE MOMENTO</t>
  </si>
  <si>
    <t>Elaboración del informe de rendición de cuentas de acuerdo a los contenidos establecidos en la presente resolución.</t>
  </si>
  <si>
    <t>.</t>
  </si>
  <si>
    <t>Presentación del informe de rendición de cuentas a la ciudadanía en eventos de retroalimentación de la rendición de cuentas en territorios y a nivel nacional, según el caso.</t>
  </si>
  <si>
    <t>Entrega de informe de rendición de cuentas al consejo de participación ciudadana y control social, incluyendo las observaciones de la ciudadanía.</t>
  </si>
  <si>
    <t>DESCRIBA LOS PRINCIPALES APORTE CIUDADANOS RECIBIDOS:</t>
  </si>
  <si>
    <t>PLANIFICACION: Se refiere a la articulación de políticas públicas.</t>
  </si>
  <si>
    <t>ARTICULACION DE POLITICAS PÚBLICAS</t>
  </si>
  <si>
    <t>MEDIOS DE VERIFICACION</t>
  </si>
  <si>
    <t>El POA está articulado al PDOTE</t>
  </si>
  <si>
    <t>NIVEL DE CUMPLIMIENTO DE LA EJECUCION PROGRAMATICA:</t>
  </si>
  <si>
    <t>% CUMPLIMIENTO</t>
  </si>
  <si>
    <t>MEDIO DE VERIFICACIÓN</t>
  </si>
  <si>
    <t>TOTAL</t>
  </si>
  <si>
    <t>NIVEL DE CUMPLIMIENTO DE EJECUCION PRESUPUESTARIA:</t>
  </si>
  <si>
    <t>Se refiere a la información sobre la gestión financiera en relación  a lo presupuestado.</t>
  </si>
  <si>
    <t>PRESUPUESTO CODIFICADO</t>
  </si>
  <si>
    <t>PRESUPUESTO EJECUTADO</t>
  </si>
  <si>
    <t>GASTO CORRIENTE</t>
  </si>
  <si>
    <t>GASTO DE INVERSIÓN</t>
  </si>
  <si>
    <t>Medio de verificación</t>
  </si>
  <si>
    <t>DETALLE DE LOS PROCESOS DE CONTRATACIÓN Y COMPRAS PÚBLICAS DE BIENES Y SERVICIOS: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</si>
  <si>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</si>
  <si>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</si>
  <si>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</si>
  <si>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</si>
  <si>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</si>
  <si>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</si>
  <si>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</si>
  <si>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Publicación</t>
  </si>
  <si>
    <t>Licitación</t>
  </si>
  <si>
    <t>Ferias Inclusivas</t>
  </si>
  <si>
    <t>Otras</t>
  </si>
  <si>
    <t xml:space="preserve">INFORMACIÓN REFERENTE A LA ENAJENACIÓN DE BIENES: </t>
  </si>
  <si>
    <t>ENAJENACIÓN DE BIENES</t>
  </si>
  <si>
    <t>VALOR TOTAL</t>
  </si>
  <si>
    <t xml:space="preserve">MEDIO DE VERIFICACION </t>
  </si>
  <si>
    <t xml:space="preserve">INFORMACIÓN REFERENTE A EXPROPIACIONES/DONACIONES: </t>
  </si>
  <si>
    <t>EXPROPIACIONES/DONACIONES</t>
  </si>
  <si>
    <t>DETALLE DE OBRAS DE ADMINISTRACIONES ANTERIORES Y QUE HAN CONTINUADO EN LA ADMINISTRACIÓN ACTUAL:</t>
  </si>
  <si>
    <t>En el caso de existir obras públicas  (obras de arrastre) de la administración anterior (referida al período del ejercicio fiscal anterior) que se encuentren ejecutando.</t>
  </si>
  <si>
    <t xml:space="preserve">DESCRIPCIÓN DE OBRAS PÚBLICAS </t>
  </si>
  <si>
    <t>VALOR</t>
  </si>
  <si>
    <t>ESTADO ACTUAL</t>
  </si>
  <si>
    <t>DETALLE DE OBRAS DE ADMINISTRACIONES ANTERIORES Y QUE NO HAN CONTINUADO EN LA ADMINISTRACIÓN ACTUAL:</t>
  </si>
  <si>
    <t>En el caso de existir obras públicas  (obras de arrastre) de la administración anterior (referida al período del ejercicio fiscal anterior) que NO se encuentren ejecutándose.</t>
  </si>
  <si>
    <t xml:space="preserve">MOTIVO </t>
  </si>
  <si>
    <t>INCORPORACION DE RECOMENDACIONES Y DICTAMENES POR PARTE DE LAS ENTIDADES DE LA FUNCIÓN DE TRANSPARENCIA Y CONTROL SOCIAL Y LA PROCURADURIA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</si>
  <si>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</si>
  <si>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</si>
  <si>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</si>
  <si>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</si>
  <si>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MECANISMOS UTILIZADOS PARA DIFUSION DE LA INFORMACIÓN:</t>
  </si>
  <si>
    <t>MECANISMOS ADOPTADOS PARA QUE LA CIUDADANÍA ACCEDA A LA INFORMACIÓN DE LA GESTIÓN INSTITUCIONAL Y DE SU RENDICIÓN DE CUENTAS.</t>
  </si>
  <si>
    <t>PERIODICIDAD</t>
  </si>
  <si>
    <t>FORMULARIO DE INFORME DE RENDICION DE CUENTAS PARA</t>
  </si>
  <si>
    <t>NIVEL PROGRAMÁTICO</t>
  </si>
  <si>
    <t>Nombre de la Empresa:</t>
  </si>
  <si>
    <t>Correo electrónico de la Empresa:</t>
  </si>
  <si>
    <t>REPRESENTANTE LEGAL DE LA EMPRESA:</t>
  </si>
  <si>
    <t>Nombre del representante legal:</t>
  </si>
  <si>
    <t>Cargo del representante legal:</t>
  </si>
  <si>
    <t>CUMPLIMIENTO DE SERVICIOS QUE OFERTA:</t>
  </si>
  <si>
    <t>IDENTIFIQUE LOS SERVICIOS QUE BRINDA</t>
  </si>
  <si>
    <t>PRINCIPALES PROGRAMAS, PROYECTOS, ACCIONES REALIZADOS PARA CUMPLIMIENTO SERVICIOS</t>
  </si>
  <si>
    <t>RESULTADOS ALCANZADOS EN EL CUMPLIMIENTO DE LOS SERVICIOS</t>
  </si>
  <si>
    <t xml:space="preserve">CUMPLIMIENTO DE OTRAS COMPETENCIAS </t>
  </si>
  <si>
    <t xml:space="preserve">IDENTIFIQUE LAS COMPETENCIAS </t>
  </si>
  <si>
    <t>PRINCIPALES PROGRAMAS,  PROYECTOS, ACCIONES REALIZADOS PARA CUMPLIMIENTO DE COMPETENCIAS</t>
  </si>
  <si>
    <t>ARTICULACION PLANIFICACION ESTRATEGICA  AL PNBV</t>
  </si>
  <si>
    <t>Se refiere a la información que refleja el avance de la gestión en relación a lo planificado con relación a la Planificación Estratégica:</t>
  </si>
  <si>
    <t>METAS DEL POA</t>
  </si>
  <si>
    <t>METAS DEL  POA</t>
  </si>
  <si>
    <t>(marque con una x) Indique el o los mecanismo generado por la ciudadanía</t>
  </si>
  <si>
    <t xml:space="preserve"> </t>
  </si>
  <si>
    <t>EMPRESAS PÚBLICAS PROVINCIALES</t>
  </si>
  <si>
    <t>RESPONSABLES</t>
  </si>
  <si>
    <t>ADMINISTRATIVO</t>
  </si>
  <si>
    <t>ADMINISTRATIVO, GERENCIA TECNICA Y PLANIFICACION</t>
  </si>
  <si>
    <t>GERENCIA TECNICA Y PLANIFICACION</t>
  </si>
  <si>
    <t>GERENCIA TECNICA PLANIFICACION ADMINSTRATIVO ( INFORMATICA)</t>
  </si>
  <si>
    <t>PLANIFICACION</t>
  </si>
  <si>
    <t>PLANIFICACION Y GERENCIA TECNICA</t>
  </si>
  <si>
    <t>PLANIFICACION Y FINANCIERO</t>
  </si>
  <si>
    <t>JURIDICO Y COMPRAS PUBLICAS</t>
  </si>
  <si>
    <t>JURIDICO Y GERENCIA GENERAL</t>
  </si>
  <si>
    <t>VIALSUR.E.P., la Empresa de Vialidad del Gobierno Provincial de Loja nace como el resultado del nuevo modelo de gestión pública para responder a las necesidades de la provincia. Como empresa VIALSUR E.P. está en la capacidad de ofrecer el asfalto de vías, mantenimiento de la red vial de la provincia....</t>
  </si>
  <si>
    <t>MEJORAMIENTO</t>
  </si>
  <si>
    <t>MANTENIMIENTO</t>
  </si>
  <si>
    <t>CONSTRUCCION DE ALCANTARILLAS</t>
  </si>
  <si>
    <t>ESTUDIOS VIALES</t>
  </si>
  <si>
    <t>OBRAS DE ARTE</t>
  </si>
  <si>
    <t>PUENTES</t>
  </si>
  <si>
    <t>X</t>
  </si>
  <si>
    <t>PRIORIZACION JP</t>
  </si>
  <si>
    <t>PARLAMENTO PROVINCIAL PARTICIPATIVO</t>
  </si>
  <si>
    <t>CONTINUA</t>
  </si>
  <si>
    <t>RADIO</t>
  </si>
  <si>
    <t>TELEVISION</t>
  </si>
  <si>
    <t>PAGINA WEB. INSTITUCIONAL http://www.gpl.gob.ec/ep/vialsur/</t>
  </si>
  <si>
    <t>http://www.flickr.com/search/?q=VIALSUR</t>
  </si>
  <si>
    <t>OBRAS POR CONVENIO</t>
  </si>
  <si>
    <t>OBRAS EJECUTADAS POR CONVENIO</t>
  </si>
  <si>
    <t>OBRAS EJECUTADAS POR ADMINISTRACION DIRECTA, CONTRATO, EN ATENCION DE LAS COMPETENCIAS</t>
  </si>
  <si>
    <t>PROGRAMA ALCANTARILLAS</t>
  </si>
  <si>
    <t>PROGRAMA MANTENIMIENTO VIAL</t>
  </si>
  <si>
    <t>PROGRAMA MEJORAMIENTO VIAL</t>
  </si>
  <si>
    <t>Objetivo 3 Política 12 Estrategia i (3.12.i) para proyectos de mejoramiento</t>
  </si>
  <si>
    <t>Objetivo 1 Política 6 Estrategia f (1.6.f) para proyectos de mantenimiento</t>
  </si>
  <si>
    <t>Objetivo 3 Política 12 Estrategia i (3.12.i) para proyectos de obras de arte y construcción de alcantarillas</t>
  </si>
  <si>
    <t>Objetivo 7 Política 8 Estrategia k (7.8.k) para proyectos de Estudios Viales</t>
  </si>
  <si>
    <t>Objetivo 1 Política 2 Estrategia c (1.2.c) para construcción de puentes</t>
  </si>
  <si>
    <t>x</t>
  </si>
  <si>
    <t xml:space="preserve">REUNIONES CON LAS COMUNIDADES </t>
  </si>
  <si>
    <t>TOTAL PRESUPUESTO INSTITUCIONAL REPROGRAMADO</t>
  </si>
  <si>
    <t>EMPRESA PUBLICA DE VIALIDAD DEL SUR VIALSUR E.P.</t>
  </si>
  <si>
    <t>LOJA</t>
  </si>
  <si>
    <t>Gerente General</t>
  </si>
  <si>
    <t>COMPETENCIAS Y PROGRAMAS DE LA EMPRESA VIALSUR.EP</t>
  </si>
  <si>
    <t>MAPA INTERACTIVO</t>
  </si>
  <si>
    <t>INFORME ADJUNTO</t>
  </si>
  <si>
    <t>OFICIO ENTREGADO A COORDINACION DE PLANIFICACION</t>
  </si>
  <si>
    <t>SUCRE</t>
  </si>
  <si>
    <t>vialsurep@prefecturaloja.gob.ec</t>
  </si>
  <si>
    <t>logros empresa\mesicic4_ecu_org6.pdf</t>
  </si>
  <si>
    <t>ING. FABIAN VILLAMAGUA AGUIRRE</t>
  </si>
  <si>
    <t>ASFALTADO DE LA VIA SARAGURO TENTA 6.17 KM A NIVEL DE DTSB</t>
  </si>
  <si>
    <t>EN EJECUCION</t>
  </si>
  <si>
    <t>PLANILLAS</t>
  </si>
  <si>
    <t>SE TIENE PREVISTO TERMINAR EN FEBRERO CON CUNETAS Y SEÑALIZACION</t>
  </si>
  <si>
    <t>FOTOGRAFIAS</t>
  </si>
  <si>
    <t>TERMINACION DE LA VIA VILCABAMBA LINDEROS MOYOCOCHA</t>
  </si>
  <si>
    <t>TERMINADO</t>
  </si>
  <si>
    <t>CONSTRUCCION DE CUNETAS OBRAS DE ARTE MUROS Y SEÑALIZACION</t>
  </si>
  <si>
    <t>12 PROGRAMAS POA 2014 - VIALSUR.EP</t>
  </si>
  <si>
    <t>PROGRAMAS</t>
  </si>
  <si>
    <t>ASIGNACION REQUERIDA</t>
  </si>
  <si>
    <t xml:space="preserve">A) PERFILADO DE VIAS </t>
  </si>
  <si>
    <t>B) RECONFORMACIÓN INCLUYE MOTONIVELADORA TANQUERO Y RODILLO.</t>
  </si>
  <si>
    <t xml:space="preserve">C) MEJORAMIENTO VIAL (LASTRADO DE VIAS) </t>
  </si>
  <si>
    <t>D) DRENAJES (CONSTRUCCIÓN DE ALCANTARILLAS)</t>
  </si>
  <si>
    <t>E) PUENTES Y PASARELAS</t>
  </si>
  <si>
    <t>F) PLANIFICACIÓN  ESTUDIOS Y REMEDIACIÓN AMBIENTAL</t>
  </si>
  <si>
    <t>G) MICROEMPRESA VIALES</t>
  </si>
  <si>
    <t>H) OBRAS DE ARRASTRE (PRESUPUESTADO)</t>
  </si>
  <si>
    <t>I) OBRAS NUEVAS Y DE ARRASTRE NO PRESUPUESTADO</t>
  </si>
  <si>
    <t>J) PROYECTO SARAGURO TENTA</t>
  </si>
  <si>
    <t>K) ADQUISICIÓN DE BIENES DE USO Y CONSUMO PARA LA OPERATIVIDAD DE LA EMPRESA</t>
  </si>
  <si>
    <t>L) GESTION ADMINISTRATIVA DE LA EMPRESA VIALSUR</t>
  </si>
  <si>
    <t>Total general</t>
  </si>
  <si>
    <t>ALCANTARILLA</t>
  </si>
  <si>
    <t>ASFALTO</t>
  </si>
  <si>
    <t>HORMIGONES</t>
  </si>
  <si>
    <t>MICROEMPRESAS</t>
  </si>
  <si>
    <t>PERFILADO DE VIAS</t>
  </si>
  <si>
    <t>SEÑALIZACION</t>
  </si>
  <si>
    <t>ESTUDIOS</t>
  </si>
  <si>
    <t>ZONA1</t>
  </si>
  <si>
    <t>ZONA2</t>
  </si>
  <si>
    <t>ZONA3</t>
  </si>
  <si>
    <t>ZONA4</t>
  </si>
  <si>
    <t>ZONA4 - ST</t>
  </si>
  <si>
    <t>SUBTOTAL</t>
  </si>
  <si>
    <t>OTROS GASTOS DE INVERSION</t>
  </si>
  <si>
    <t>BIENES DE LARGA DURACION</t>
  </si>
  <si>
    <t>PASIVO CIRCULANTE</t>
  </si>
  <si>
    <t>SUBTOTAL ADMINISTRACION</t>
  </si>
  <si>
    <t>DTSB</t>
  </si>
  <si>
    <t>SALDOS DE ASFALTADO A NIVEL DE CARPETA ASFALTICA</t>
  </si>
  <si>
    <t>ASFALTO A NIVEL DE DTSB</t>
  </si>
  <si>
    <t>ASFALTO A NIVEL DE CARPETA ASFALTICA</t>
  </si>
  <si>
    <t>REHABILITACION BACHEO ASFALTICO</t>
  </si>
  <si>
    <t>PRIORIZACION VIAL 2014</t>
  </si>
  <si>
    <t>FOTOGRAFIAS DE REUNIONES PRESUPUESTO PARTICIPATIVO</t>
  </si>
  <si>
    <t xml:space="preserve"> INFORME DE RENDICION DE CUENTAS 2014</t>
  </si>
  <si>
    <t>DOC. DE ENTREGA DE RENDICION DE CUENTAS  2014</t>
  </si>
  <si>
    <t>POA 2014</t>
  </si>
  <si>
    <t>PRESENTACION PARA  REUNIONES Y ACUERDOS PARROQUIAS PRESUPUESTO PARTICIPATIVO</t>
  </si>
  <si>
    <t>infima cuantía</t>
  </si>
  <si>
    <t>Subasta Inversa Eléctronica</t>
  </si>
  <si>
    <t>Proceso de Declaratoria de Emergencia</t>
  </si>
  <si>
    <t>Concurso Publico</t>
  </si>
  <si>
    <t>Contratacion Directa</t>
  </si>
  <si>
    <t>Menor Cuantia</t>
  </si>
  <si>
    <t>Lista Corta</t>
  </si>
  <si>
    <t>Produccion Nacional</t>
  </si>
  <si>
    <t>Terminacion Unilateral</t>
  </si>
  <si>
    <t>Consultoria</t>
  </si>
  <si>
    <t>Regimen Especial</t>
  </si>
  <si>
    <t xml:space="preserve">Catalogo Electronico </t>
  </si>
  <si>
    <t>Cotizacion</t>
  </si>
  <si>
    <t>PROCESOS VIALSUR</t>
  </si>
  <si>
    <t>SALDOS PRESUPUESTARIOS 2014</t>
  </si>
  <si>
    <t>DEPARTAMENTO FINANCIERO VIALSUR (SALDOS PRESUPUESTARIOS)</t>
  </si>
  <si>
    <t>EJECUCION FINANCIERA</t>
  </si>
  <si>
    <t>FORMULARIO DE INFORME DE RENDICION DE CUENTAS PARA 
GOBIERNOS AUTÓNOMOS DESCENTRALIZADOS</t>
  </si>
  <si>
    <t xml:space="preserve">DATOS GENERALES </t>
  </si>
  <si>
    <t>Nombre del Gobierno Autónomo Descentralizado.</t>
  </si>
  <si>
    <t>Período del cual rinde cuentas:</t>
  </si>
  <si>
    <t>FUNCION A LA QUE PERTENECE</t>
  </si>
  <si>
    <t>PONGA SI O NO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</si>
  <si>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</si>
  <si>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</si>
  <si>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</si>
  <si>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</si>
  <si>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</si>
  <si>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GADS</t>
  </si>
  <si>
    <t>NIVEL DE GOBIERNO:</t>
  </si>
  <si>
    <t>Cantonal</t>
  </si>
  <si>
    <t>Parroquial</t>
  </si>
  <si>
    <t>DOMICILIO DE LA INSTITUCIÓN</t>
  </si>
  <si>
    <t>Correo electrónico institucional:</t>
  </si>
  <si>
    <t>REPRESENTANTE LEGAL DEL GAD:</t>
  </si>
  <si>
    <t>Nombre del representante legal del GAD:</t>
  </si>
  <si>
    <t>Cargo del representante legal del GAD:</t>
  </si>
  <si>
    <t>Fecha de designación:</t>
  </si>
  <si>
    <t>Correo electrónico:</t>
  </si>
  <si>
    <t>RESPONSABLE  DEL PROCESO DE RENDICION DE CUENTAS:</t>
  </si>
  <si>
    <t>Nombre del responsable:</t>
  </si>
  <si>
    <t>Cargo:</t>
  </si>
  <si>
    <t>RESPONSABLE DEL REGISTRO DEL INFORME DE RENDICION DE CUENTAS EN EL SISTEMA:</t>
  </si>
  <si>
    <t>COBERTURA INSTITUCIONAL (En el caso de contar con administraciones territoriales que manejen fondos).</t>
  </si>
  <si>
    <t>CANTIDAD DE ADMINISTRACIONES TERRITORIALES:</t>
  </si>
  <si>
    <t>NOMBRE</t>
  </si>
  <si>
    <t>COBERTURA</t>
  </si>
  <si>
    <t>no aplica</t>
  </si>
  <si>
    <t>CUMPLIMIENTO DE LAS FUNCIONES  ASIGNADAS LEGALMENTE  AL GAD</t>
  </si>
  <si>
    <t xml:space="preserve"> FUNCIONES  ASIGNADAS LEGALMENTE  AL GAD</t>
  </si>
  <si>
    <t>IDENTIFIQUE LAS METAS DEL POA QUE CORRESPONDEN A CADA FUNCION</t>
  </si>
  <si>
    <t>planificación</t>
  </si>
  <si>
    <t>CUMPLIMIENTO DE LAS COMPETENCIAS EXCLUSIVAS DEL GAD</t>
  </si>
  <si>
    <t>COMPETENCIAS EXCLUSIVAS DEL GAD</t>
  </si>
  <si>
    <t>IDENTIFIQUE LAS METAS DEL POA QUE CORRESPONDEN A CADA COMPETENCIA EXCLUSIVA</t>
  </si>
  <si>
    <t>turismo, infraestructura</t>
  </si>
  <si>
    <t>CUMPLIMIENTO DE COMPETENCIAS CONCURRENTES DEL GAD</t>
  </si>
  <si>
    <t>COMPETENCIAS CONCURRENTES  ASIGNADAS LEGALMENTE</t>
  </si>
  <si>
    <t>IDENTIFIQUE LAS METAS DEL POA QUE CORRESPONDEN A CADA COMPETENCIA CONCURRENTE</t>
  </si>
  <si>
    <t>IMPLEMENTACIÓN DE POLÍTICAS PÚBLICAS PARA LA IGUALDAD:</t>
  </si>
  <si>
    <t>IMPLEMENTACIÓN DE POLÍTICAS PÚBLICAS 
PARA LA IGUALDAD</t>
  </si>
  <si>
    <t>PONGA SI  O NO</t>
  </si>
  <si>
    <t>DETALLE PRINCIPALES ACCIONES REALIZADAS</t>
  </si>
  <si>
    <t>DETALLE PRINCIPALES RESULTADOS OBTENIDOS</t>
  </si>
  <si>
    <t>NO. DE USUARIOS</t>
  </si>
  <si>
    <t>GÉNERO</t>
  </si>
  <si>
    <t>PUEBLOS Y NACIONALIDADES</t>
  </si>
  <si>
    <t>planificación , patronato</t>
  </si>
  <si>
    <t>Describa las acciones para impulsar e institucionalizar políticas públicas interculturales</t>
  </si>
  <si>
    <t>Describa las acciones para impulsar e institucionalizar políticas públicas generacionales</t>
  </si>
  <si>
    <t>Describa las acciones para impulsar e institucionalizar políticas públicas de discapacidades</t>
  </si>
  <si>
    <t>Describa las acciones para impulsar e institucionalizar políticas públicas de género</t>
  </si>
  <si>
    <t>Describa las acciones para impulsar e institucionalizar políticas públicas de movilidad humana</t>
  </si>
  <si>
    <t>PARTICIPACIÓN CIUDADANA:</t>
  </si>
  <si>
    <t>SISTEMA DE PARTICIPACIÓN CIUDADANA Art. 304</t>
  </si>
  <si>
    <t>PONGA SI o NO</t>
  </si>
  <si>
    <t>QUIÉNES CONFORMAN EL SISTEMA DE PARTICIPACIÓN LOCAL</t>
  </si>
  <si>
    <t>ACCIONES REALIZADAS PARA SU CONFORMACIÓN</t>
  </si>
  <si>
    <t>ACCIONES REALIZADAS PARA EL CUMPLIMIENTO DE LOS OBJETIVOS DEL SISTEMA DE PARTICIPACIÓN LOCAL</t>
  </si>
  <si>
    <t>LINK AL MEDIO DE VERIFICACIÓN PUBLICADO EN LA PAG. WEB DE LA INSTITUCIÓN</t>
  </si>
  <si>
    <t>Ha conformado el sistema de participacion ciudadana</t>
  </si>
  <si>
    <t>MECANISMOS IMPLEMENTADOS.
ESCRIBA SI O NO</t>
  </si>
  <si>
    <t>Consejos Consultivos</t>
  </si>
  <si>
    <t>Mecanismos de  control social generados por la comunidad</t>
  </si>
  <si>
    <t>Ponga Si o No</t>
  </si>
  <si>
    <t>NUMERO DE MECANISMOS</t>
  </si>
  <si>
    <t xml:space="preserve"> RENDICION DE CUENTAS</t>
  </si>
  <si>
    <t>PROCESO</t>
  </si>
  <si>
    <t>PONGA SI O  NO</t>
  </si>
  <si>
    <t>FASE 0</t>
  </si>
  <si>
    <t>Conformación del Equipo de Rendición de Cuentas: Unidad de Administración Financiera (UDAF), Entidad Operativa Desconcentrada (EOD) y Unidad de Atención</t>
  </si>
  <si>
    <t>Diseño de la Propuesta del Proceso de Rendición de Cuentas</t>
  </si>
  <si>
    <t>FASE 1</t>
  </si>
  <si>
    <t>Evaluación de la Gestión Institucional:  Unidad de Administración Financiera (UDAF), Entidad Operativa Desconcentrada (EOD) y Unidad de Atención</t>
  </si>
  <si>
    <t>Llenado del Formulario de Informe de Rendición de Cuentas establecido por el CPCCS por la UDAF, EOD y Unidad de Atención.</t>
  </si>
  <si>
    <t>Redacción del Informe de Rendición de Cuentas</t>
  </si>
  <si>
    <t>Socialización interna y aprobación del Informe de Rendición de Cuentas por parte de los responsables.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</si>
  <si>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</si>
  <si>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</si>
  <si>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</si>
  <si>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</t>
  </si>
  <si>
    <t>Fecha en que se realizó la Rendición de Cuentas ante la ciudadanía:</t>
  </si>
  <si>
    <t>Lugar en donde se realizó la Rendición de Cuentas ante la ciudadanía:</t>
  </si>
  <si>
    <t>Incorporación de los aportes ciudadanos en el Informe de Rendición de Cuentas</t>
  </si>
  <si>
    <t>FASE 3</t>
  </si>
  <si>
    <t>Entrega del Informe de Rendición de Cuentas al CPCCS, a través del ingreso del Informe en el sistema virtual.</t>
  </si>
  <si>
    <t>Describa los principales aporte ciudadanos recibidos:</t>
  </si>
  <si>
    <t>NIVEL DE CUMPLIMIENTO DE LOS COMPROMISOS ASUMIDOS EN LA RENDICIÓN DE CUENTAS DEL AÑO ANTERIOR</t>
  </si>
  <si>
    <t>CUMPLI COMPROMISOS ASUMIDOS CON LA COMUNIDAD</t>
  </si>
  <si>
    <t>RESULTADOS AVANCE/CUMPLIMIENTO</t>
  </si>
  <si>
    <t>desarrollo comunitario</t>
  </si>
  <si>
    <t>DIFUSION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</si>
  <si>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</si>
  <si>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</si>
  <si>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</si>
  <si>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</si>
  <si>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</si>
  <si>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INDIQUE EL PORCENTAJE DEL PPTO. DEL PAUTAJE QUE SE DESTINO A MEDIOS LOCALES Y REGIONALES</t>
  </si>
  <si>
    <t>PONGA EL PORCENTAJE DEL PPTO. DEL PAUTAJE QUE SE DESTINÓ A MEDIOS NACIONAL</t>
  </si>
  <si>
    <t>Radio:</t>
  </si>
  <si>
    <t>comunicación</t>
  </si>
  <si>
    <t xml:space="preserve">Prensa: </t>
  </si>
  <si>
    <t xml:space="preserve">Televisión: </t>
  </si>
  <si>
    <t>Medios digitales: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</si>
  <si>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</si>
  <si>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</si>
  <si>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</si>
  <si>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</si>
  <si>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r>
      <t xml:space="preserve">ARTICULACION PLAN OPERATIVO ANUAL </t>
    </r>
    <r>
      <rPr>
        <b/>
        <sz val="10"/>
        <rFont val="Calibri"/>
        <family val="2"/>
        <scheme val="minor"/>
      </rPr>
      <t>POA</t>
    </r>
    <r>
      <rPr>
        <sz val="10"/>
        <rFont val="Calibri"/>
        <family val="2"/>
        <scheme val="minor"/>
      </rPr>
      <t xml:space="preserve"> AL PLAN NACIONAL DEL BUEN VIVIR </t>
    </r>
    <r>
      <rPr>
        <b/>
        <sz val="10"/>
        <rFont val="Calibri"/>
        <family val="2"/>
        <scheme val="minor"/>
      </rPr>
      <t>PNBV</t>
    </r>
  </si>
  <si>
    <t>La institución tiene articuladas sus POA al PNBV</t>
  </si>
  <si>
    <t>El POA está articulado al PDOT</t>
  </si>
  <si>
    <t>CUMPLIMIENTO DE LA EJECUCION PROGRAMÁTICA Y PRESUPUESTARIA</t>
  </si>
  <si>
    <t>META  POA</t>
  </si>
  <si>
    <t>INDICADOR DE LA META</t>
  </si>
  <si>
    <t>RESULTADOS</t>
  </si>
  <si>
    <t>% CUMPLIMIENTO DE LA GESTIÓN</t>
  </si>
  <si>
    <t>PRESUPUESTO DEVENGADO</t>
  </si>
  <si>
    <t>% CUMPLIMIENTO DEL PRESUPUESTO</t>
  </si>
  <si>
    <t>N.-</t>
  </si>
  <si>
    <t xml:space="preserve">DESCRIPCIÓN </t>
  </si>
  <si>
    <t>TOTALES PLANIFICADOS</t>
  </si>
  <si>
    <t>TOTALES CUMPLIDOS</t>
  </si>
  <si>
    <t>todas las áreas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</si>
  <si>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</si>
  <si>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</si>
  <si>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</si>
  <si>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</si>
  <si>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</si>
  <si>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financiero</t>
  </si>
  <si>
    <t>coordinación general</t>
  </si>
  <si>
    <t>PRESUPUESTO PARTICIPATIVO</t>
  </si>
  <si>
    <t>Cuenta con Presupuesto Participativo</t>
  </si>
  <si>
    <t>Marque Si o No</t>
  </si>
  <si>
    <t>FASES DEL PRESUPUESTO PARTICIPATIVO</t>
  </si>
  <si>
    <t>Describa el procedimiento para la formulación del presupuesto participativo.</t>
  </si>
  <si>
    <t>Conformación del Consejo de Planificación</t>
  </si>
  <si>
    <t>Deliberación publica para formulación de presupuestos participativos</t>
  </si>
  <si>
    <t>Discusión y aprobación de los presupuestos participativos por temáticas</t>
  </si>
  <si>
    <t xml:space="preserve">Asignación de recursos según prioridades de los planes </t>
  </si>
  <si>
    <t>Seguimiento de la ejecución presupuestaria</t>
  </si>
  <si>
    <t>CRITERIOS PARA LA PRIORIZACIÓN DE NECESIDADES PARA EJECUTAR EL PRESUPUESTO PARTICIPATIVO.</t>
  </si>
  <si>
    <t>EXPLIQUE CUÁLES FUERON LAS JUSTIFICACIONES PARA ESCOGER PARA PRIORIZAR LOS PROYECTOS.</t>
  </si>
  <si>
    <t>DETALLE DEL PRESUPUESTO PARTICIPATIVO</t>
  </si>
  <si>
    <t>Proyectos</t>
  </si>
  <si>
    <t>Monto Planificado</t>
  </si>
  <si>
    <t>Monto Ejecutado</t>
  </si>
  <si>
    <t>Observaciones</t>
  </si>
  <si>
    <t>Total de presupuesto de la institución</t>
  </si>
  <si>
    <t>Porcentaje de Presupuesto asignado para Presupuestos participativos</t>
  </si>
  <si>
    <t>PROCESOS DE CONTRATACIÓN Y COMPRAS PÚBLICAS DE BIENES Y SERVICIOS</t>
  </si>
  <si>
    <t>TIPO DE CONTRATACIÓN</t>
  </si>
  <si>
    <t xml:space="preserve">ESTADO ACTUAL </t>
  </si>
  <si>
    <t>compras publicas</t>
  </si>
  <si>
    <t>juridico</t>
  </si>
  <si>
    <t>PREFECTURA DE LOJA AREA DE VIALIDAD</t>
  </si>
  <si>
    <t>ENERO A DICIEMBRE/2014</t>
  </si>
  <si>
    <t>072 – 2585636 ext 102 , 103 -119</t>
  </si>
  <si>
    <t>ING. RAFAEL DAVILA EGÜEZ</t>
  </si>
  <si>
    <t>PREFECTO DE LA PROVINCIA DE LOJA</t>
  </si>
  <si>
    <t>14 DE MAYO DEL 2014</t>
  </si>
  <si>
    <t>http://www.prefecturaloja.gob.ec/</t>
  </si>
  <si>
    <t>GERENTE GENERAL DE VIALSUR.EP</t>
  </si>
  <si>
    <t>1 DE DICIEMBRE DEL 2014</t>
  </si>
  <si>
    <t xml:space="preserve">f.villamagua.a@gmail.com </t>
  </si>
  <si>
    <t>2586681 -586788</t>
  </si>
  <si>
    <t>ING. JORGE M. ORDOÑEZ ORELLANA</t>
  </si>
  <si>
    <t>TECNICO DE PROYECTOS DE LA GERENCIA TECNICA</t>
  </si>
  <si>
    <t>jordonez@prefecturaloja.gob.ec</t>
  </si>
  <si>
    <t>072 585636 ext 5427</t>
  </si>
  <si>
    <t>INTERVENCION DE 2014.7 KM</t>
  </si>
  <si>
    <t>192494 HABITANTES</t>
  </si>
  <si>
    <t>REALIZACION DE PRESUPUESTO PARTICIPATIVO</t>
  </si>
  <si>
    <t>REUNIONES LOCALES</t>
  </si>
  <si>
    <t>ARTICULACION POA 2014</t>
  </si>
  <si>
    <t>SUCRE Y J.A.EGUIGUREN ESQ. EDIFICIO PREFECTURA DE LOJA( 2), 2do. ,3ero. Y 4to. PISO</t>
  </si>
  <si>
    <t>www.prefecturaloja.gob.ec</t>
  </si>
  <si>
    <t>Art 42. literal b) Planificar, construir y mantener el sistema vial de ámbito provincial, que no incluya las
zonas urbanas;</t>
  </si>
  <si>
    <t>OBRAS POR CONVENIO CON LOS DIFERENTES GADS CANTONALES Y PARROQUIALES</t>
  </si>
  <si>
    <t>DISEÑO Y CONSTRUCCION  DE OBRAS VIALES A NVEL DE ASFALTO EN LA PROVINCIA DE LOJA SE HA CONSIDERADO CRITERIOS DE ACCESO A PERSONAS CON DISCAPACIDAD Y ADULTOS MAYORES</t>
  </si>
  <si>
    <t>JUNTAS PARROQUIALES Y GAD MUNICIPALES</t>
  </si>
  <si>
    <t>SOCIALIZACION DE OBRAS</t>
  </si>
  <si>
    <t xml:space="preserve">REUNIONES CON LAS COMUNIDADES Y MINGAS COMUNITARIAS </t>
  </si>
  <si>
    <t>INFORMES DE SOCIALIZACION</t>
  </si>
  <si>
    <t>SE DELEGA AL ING. JORGE ORDOÑEZ CON FECHA 15 DE DICIEMBRE DEL 2014 COMO RESPONSABLE DEL PROCESO DE PARTICIPACION CIUDADANA</t>
  </si>
  <si>
    <t>DOCUMENTO DELEGACION</t>
  </si>
  <si>
    <t>CONSTA DENTRO DEL PROCESO DE RENDICION DE CUENTAS</t>
  </si>
  <si>
    <t>SERCOP</t>
  </si>
  <si>
    <t>DRENAJES</t>
  </si>
  <si>
    <t>ASFALTADO SARAGURO TENTA</t>
  </si>
  <si>
    <t>GASTOS ADMINISTRATIVOS</t>
  </si>
  <si>
    <t>NRO</t>
  </si>
  <si>
    <t>PLANIFICADO</t>
  </si>
  <si>
    <t>GASTO COMPROMETIDO A DICIEMBRE/2014</t>
  </si>
  <si>
    <t>% EJECUTADO</t>
  </si>
  <si>
    <t>MANTENIMIENTO VIAL</t>
  </si>
  <si>
    <t>PUENTES Y PASARELAS</t>
  </si>
  <si>
    <t>OBRAS DE ARRASTRE 2013</t>
  </si>
  <si>
    <t>nro de meta</t>
  </si>
  <si>
    <t>descripcion de la meta</t>
  </si>
  <si>
    <t>indicadores</t>
  </si>
  <si>
    <t>total</t>
  </si>
  <si>
    <t>descripcion de la gestion por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</si>
</sst>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_);[Red]\(&quot;$&quot;\ #,##0.00\)"/>
    <numFmt numFmtId="164" formatCode="&quot;$&quot;\ #,##0.00"/>
    <numFmt numFmtId="165" formatCode="&quot;$&quot;#,##0.00"/>
  </numFmts>
  <fonts count="38" x14ac:knownFonts="1">
    <font>
      <sz val="11"/>
      <color theme="1"/>
      <name val="Calibri"/>
      <family val="2"/>
      <scheme val="minor"/>
    </font>
    <font>
      <b/>
      <sz val="9"/>
      <color theme="1"/>
      <name val="Arial Unicode MS"/>
      <family val="2"/>
    </font>
    <font>
      <sz val="9"/>
      <color theme="1"/>
      <name val="Calibri"/>
      <family val="2"/>
      <scheme val="minor"/>
    </font>
    <font>
      <sz val="9"/>
      <color theme="1"/>
      <name val="Arial Unicode MS"/>
      <family val="2"/>
    </font>
    <font>
      <sz val="8"/>
      <color theme="1"/>
      <name val="Arial Unicode MS"/>
      <family val="2"/>
    </font>
    <font>
      <sz val="9"/>
      <color theme="0"/>
      <name val="Arial Unicode MS"/>
      <family val="2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 Unicode MS"/>
      <family val="2"/>
    </font>
    <font>
      <sz val="10"/>
      <color theme="1"/>
      <name val="Arial Unicode MS"/>
      <family val="2"/>
    </font>
    <font>
      <sz val="10"/>
      <color rgb="FF222222"/>
      <name val="Arial"/>
      <family val="2"/>
    </font>
    <font>
      <sz val="8"/>
      <name val="Arial Unicode MS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 Unicode MS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Arial Unicode MS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FFFF"/>
      <name val="Arial Unicode MS"/>
      <family val="2"/>
    </font>
    <font>
      <sz val="10"/>
      <color rgb="FFFFFFFF"/>
      <name val="Arial Unicode MS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1869B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4" fillId="0" borderId="0"/>
  </cellStyleXfs>
  <cellXfs count="531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7" fillId="2" borderId="4" xfId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7" fillId="0" borderId="0" xfId="1"/>
    <xf numFmtId="0" fontId="11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7" fillId="5" borderId="2" xfId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15" fillId="4" borderId="6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8" fontId="16" fillId="4" borderId="2" xfId="0" applyNumberFormat="1" applyFont="1" applyFill="1" applyBorder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6" fillId="4" borderId="0" xfId="0" applyFont="1" applyFill="1" applyAlignment="1">
      <alignment horizontal="justify" vertical="center" wrapText="1"/>
    </xf>
    <xf numFmtId="0" fontId="18" fillId="4" borderId="0" xfId="0" applyFont="1" applyFill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7" fillId="5" borderId="0" xfId="1" applyFill="1" applyAlignment="1">
      <alignment horizontal="center" vertical="center" wrapText="1"/>
    </xf>
    <xf numFmtId="0" fontId="7" fillId="4" borderId="2" xfId="1" applyFill="1" applyBorder="1" applyAlignment="1">
      <alignment horizontal="center" vertical="center" wrapText="1"/>
    </xf>
    <xf numFmtId="0" fontId="7" fillId="0" borderId="0" xfId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1" applyBorder="1" applyAlignment="1">
      <alignment horizontal="justify" vertical="center" wrapText="1"/>
    </xf>
    <xf numFmtId="0" fontId="7" fillId="0" borderId="2" xfId="1" applyBorder="1" applyAlignment="1">
      <alignment vertical="center" wrapText="1"/>
    </xf>
    <xf numFmtId="0" fontId="0" fillId="0" borderId="2" xfId="0" applyBorder="1"/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2" xfId="0" applyFont="1" applyBorder="1" applyAlignment="1">
      <alignment horizontal="center"/>
    </xf>
    <xf numFmtId="164" fontId="21" fillId="0" borderId="2" xfId="0" applyNumberFormat="1" applyFont="1" applyFill="1" applyBorder="1"/>
    <xf numFmtId="164" fontId="22" fillId="0" borderId="2" xfId="0" applyNumberFormat="1" applyFont="1" applyFill="1" applyBorder="1"/>
    <xf numFmtId="164" fontId="21" fillId="5" borderId="2" xfId="0" applyNumberFormat="1" applyFont="1" applyFill="1" applyBorder="1"/>
    <xf numFmtId="164" fontId="0" fillId="5" borderId="0" xfId="0" applyNumberFormat="1" applyFill="1"/>
    <xf numFmtId="164" fontId="0" fillId="0" borderId="0" xfId="0" applyNumberFormat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4" borderId="2" xfId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8" fontId="7" fillId="4" borderId="2" xfId="1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7" fillId="0" borderId="2" xfId="1" applyNumberFormat="1" applyBorder="1" applyAlignment="1">
      <alignment horizontal="center" vertical="center" wrapText="1"/>
    </xf>
    <xf numFmtId="4" fontId="23" fillId="6" borderId="2" xfId="0" applyNumberFormat="1" applyFont="1" applyFill="1" applyBorder="1" applyAlignment="1">
      <alignment horizontal="left" vertical="center" wrapText="1"/>
    </xf>
    <xf numFmtId="4" fontId="23" fillId="6" borderId="2" xfId="0" applyNumberFormat="1" applyFont="1" applyFill="1" applyBorder="1" applyAlignment="1">
      <alignment horizontal="center" vertical="center" wrapText="1"/>
    </xf>
    <xf numFmtId="4" fontId="24" fillId="6" borderId="2" xfId="0" applyNumberFormat="1" applyFont="1" applyFill="1" applyBorder="1" applyAlignment="1">
      <alignment horizontal="center" vertical="center" wrapText="1"/>
    </xf>
    <xf numFmtId="4" fontId="23" fillId="6" borderId="2" xfId="2" applyNumberFormat="1" applyFont="1" applyFill="1" applyBorder="1" applyAlignment="1">
      <alignment horizontal="center" vertical="center" wrapText="1"/>
    </xf>
    <xf numFmtId="0" fontId="7" fillId="0" borderId="13" xfId="1" applyFill="1" applyBorder="1" applyAlignment="1">
      <alignment vertical="center" wrapText="1"/>
    </xf>
    <xf numFmtId="0" fontId="7" fillId="0" borderId="14" xfId="1" applyFill="1" applyBorder="1" applyAlignment="1">
      <alignment vertical="center" wrapText="1"/>
    </xf>
    <xf numFmtId="0" fontId="7" fillId="0" borderId="15" xfId="1" applyFill="1" applyBorder="1" applyAlignment="1">
      <alignment vertical="center" wrapText="1"/>
    </xf>
    <xf numFmtId="4" fontId="7" fillId="0" borderId="4" xfId="1" applyNumberFormat="1" applyBorder="1" applyAlignment="1">
      <alignment horizontal="center" vertical="center" wrapText="1"/>
    </xf>
    <xf numFmtId="10" fontId="5" fillId="2" borderId="2" xfId="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18" fillId="9" borderId="2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0" fontId="9" fillId="8" borderId="24" xfId="0" applyFont="1" applyFill="1" applyBorder="1" applyAlignment="1">
      <alignment horizontal="left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27" fillId="7" borderId="26" xfId="0" applyFont="1" applyFill="1" applyBorder="1" applyAlignment="1">
      <alignment vertical="center" wrapText="1"/>
    </xf>
    <xf numFmtId="0" fontId="27" fillId="7" borderId="2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vertical="center" wrapText="1"/>
    </xf>
    <xf numFmtId="0" fontId="9" fillId="8" borderId="27" xfId="0" applyFont="1" applyFill="1" applyBorder="1" applyAlignment="1">
      <alignment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26" fillId="7" borderId="31" xfId="0" applyFont="1" applyFill="1" applyBorder="1" applyAlignment="1">
      <alignment horizontal="center" vertical="center" wrapText="1"/>
    </xf>
    <xf numFmtId="0" fontId="26" fillId="7" borderId="32" xfId="0" applyFont="1" applyFill="1" applyBorder="1" applyAlignment="1">
      <alignment horizontal="center" vertical="center" wrapText="1"/>
    </xf>
    <xf numFmtId="0" fontId="26" fillId="10" borderId="33" xfId="0" applyFont="1" applyFill="1" applyBorder="1" applyAlignment="1">
      <alignment horizontal="justify" vertical="center" wrapText="1"/>
    </xf>
    <xf numFmtId="0" fontId="9" fillId="10" borderId="34" xfId="0" applyFont="1" applyFill="1" applyBorder="1" applyAlignment="1">
      <alignment horizontal="justify" vertical="center" wrapText="1"/>
    </xf>
    <xf numFmtId="0" fontId="18" fillId="8" borderId="35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8" fillId="8" borderId="27" xfId="0" applyFont="1" applyFill="1" applyBorder="1" applyAlignment="1">
      <alignment vertical="center" wrapText="1"/>
    </xf>
    <xf numFmtId="0" fontId="18" fillId="8" borderId="24" xfId="0" applyFont="1" applyFill="1" applyBorder="1" applyAlignment="1">
      <alignment vertical="center" wrapText="1"/>
    </xf>
    <xf numFmtId="0" fontId="9" fillId="7" borderId="37" xfId="0" applyFont="1" applyFill="1" applyBorder="1" applyAlignment="1">
      <alignment horizontal="justify" vertical="center" wrapText="1"/>
    </xf>
    <xf numFmtId="0" fontId="18" fillId="8" borderId="35" xfId="0" applyFont="1" applyFill="1" applyBorder="1" applyAlignment="1">
      <alignment horizontal="justify" vertical="center" wrapText="1"/>
    </xf>
    <xf numFmtId="0" fontId="18" fillId="8" borderId="36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8" fillId="8" borderId="27" xfId="0" applyFont="1" applyFill="1" applyBorder="1" applyAlignment="1">
      <alignment horizontal="justify" vertical="center" wrapText="1"/>
    </xf>
    <xf numFmtId="0" fontId="18" fillId="8" borderId="28" xfId="0" applyFont="1" applyFill="1" applyBorder="1" applyAlignment="1">
      <alignment horizontal="justify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28" fillId="8" borderId="29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vertical="center" wrapText="1"/>
    </xf>
    <xf numFmtId="0" fontId="18" fillId="8" borderId="39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vertical="center" wrapText="1"/>
    </xf>
    <xf numFmtId="0" fontId="26" fillId="8" borderId="46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justify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6" fillId="11" borderId="0" xfId="0" applyFont="1" applyFill="1" applyBorder="1" applyAlignment="1">
      <alignment vertical="center" wrapText="1"/>
    </xf>
    <xf numFmtId="0" fontId="29" fillId="11" borderId="2" xfId="0" applyFont="1" applyFill="1" applyBorder="1" applyAlignment="1">
      <alignment horizontal="justify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justify" vertical="center" wrapText="1"/>
    </xf>
    <xf numFmtId="0" fontId="9" fillId="4" borderId="0" xfId="0" applyFont="1" applyFill="1" applyBorder="1" applyAlignment="1">
      <alignment horizontal="justify" vertical="center" wrapText="1"/>
    </xf>
    <xf numFmtId="0" fontId="9" fillId="8" borderId="2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9" fillId="0" borderId="47" xfId="0" applyFont="1" applyBorder="1" applyAlignment="1">
      <alignment vertical="center" wrapText="1"/>
    </xf>
    <xf numFmtId="0" fontId="26" fillId="8" borderId="48" xfId="0" applyFont="1" applyFill="1" applyBorder="1" applyAlignment="1">
      <alignment horizontal="center" vertical="center" wrapText="1"/>
    </xf>
    <xf numFmtId="0" fontId="26" fillId="8" borderId="49" xfId="0" applyFont="1" applyFill="1" applyBorder="1" applyAlignment="1">
      <alignment horizontal="center" vertical="center" wrapText="1"/>
    </xf>
    <xf numFmtId="0" fontId="26" fillId="8" borderId="50" xfId="0" applyFont="1" applyFill="1" applyBorder="1" applyAlignment="1">
      <alignment horizontal="center" vertical="center" wrapText="1"/>
    </xf>
    <xf numFmtId="0" fontId="26" fillId="8" borderId="51" xfId="0" applyFont="1" applyFill="1" applyBorder="1" applyAlignment="1">
      <alignment horizontal="center" vertical="center" wrapText="1"/>
    </xf>
    <xf numFmtId="0" fontId="9" fillId="11" borderId="52" xfId="0" applyFont="1" applyFill="1" applyBorder="1" applyAlignment="1">
      <alignment horizontal="justify" vertical="center" wrapText="1"/>
    </xf>
    <xf numFmtId="0" fontId="9" fillId="11" borderId="53" xfId="0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justify" vertical="center" wrapText="1"/>
    </xf>
    <xf numFmtId="0" fontId="9" fillId="11" borderId="44" xfId="0" applyFont="1" applyFill="1" applyBorder="1" applyAlignment="1">
      <alignment horizontal="justify" vertical="center" wrapText="1"/>
    </xf>
    <xf numFmtId="0" fontId="9" fillId="9" borderId="51" xfId="0" applyFont="1" applyFill="1" applyBorder="1" applyAlignment="1">
      <alignment horizontal="justify" vertical="center" wrapText="1"/>
    </xf>
    <xf numFmtId="0" fontId="9" fillId="11" borderId="54" xfId="0" applyFont="1" applyFill="1" applyBorder="1" applyAlignment="1">
      <alignment horizontal="justify" vertical="center" wrapText="1"/>
    </xf>
    <xf numFmtId="0" fontId="9" fillId="11" borderId="39" xfId="0" applyFont="1" applyFill="1" applyBorder="1" applyAlignment="1">
      <alignment horizontal="center" vertical="center" wrapText="1"/>
    </xf>
    <xf numFmtId="0" fontId="9" fillId="11" borderId="39" xfId="0" applyFont="1" applyFill="1" applyBorder="1" applyAlignment="1">
      <alignment horizontal="justify" vertical="center" wrapText="1"/>
    </xf>
    <xf numFmtId="0" fontId="9" fillId="11" borderId="55" xfId="0" applyFont="1" applyFill="1" applyBorder="1" applyAlignment="1">
      <alignment horizontal="justify" vertical="center" wrapText="1"/>
    </xf>
    <xf numFmtId="0" fontId="9" fillId="11" borderId="56" xfId="0" applyFont="1" applyFill="1" applyBorder="1" applyAlignment="1">
      <alignment horizontal="justify" vertical="center" wrapText="1"/>
    </xf>
    <xf numFmtId="0" fontId="9" fillId="11" borderId="57" xfId="0" applyFont="1" applyFill="1" applyBorder="1" applyAlignment="1">
      <alignment horizontal="center" vertical="center" wrapText="1"/>
    </xf>
    <xf numFmtId="0" fontId="9" fillId="11" borderId="57" xfId="0" applyFont="1" applyFill="1" applyBorder="1" applyAlignment="1">
      <alignment horizontal="justify" vertical="center" wrapText="1"/>
    </xf>
    <xf numFmtId="0" fontId="9" fillId="11" borderId="58" xfId="0" applyFont="1" applyFill="1" applyBorder="1" applyAlignment="1">
      <alignment horizontal="justify" vertical="center" wrapText="1"/>
    </xf>
    <xf numFmtId="0" fontId="9" fillId="9" borderId="59" xfId="0" applyFont="1" applyFill="1" applyBorder="1" applyAlignment="1">
      <alignment horizontal="justify" vertical="center" wrapText="1"/>
    </xf>
    <xf numFmtId="0" fontId="9" fillId="7" borderId="23" xfId="0" applyFont="1" applyFill="1" applyBorder="1" applyAlignment="1">
      <alignment vertical="center" wrapText="1"/>
    </xf>
    <xf numFmtId="0" fontId="9" fillId="8" borderId="61" xfId="0" applyFont="1" applyFill="1" applyBorder="1" applyAlignment="1">
      <alignment vertical="center" wrapText="1"/>
    </xf>
    <xf numFmtId="0" fontId="9" fillId="8" borderId="29" xfId="0" applyFont="1" applyFill="1" applyBorder="1" applyAlignment="1">
      <alignment vertical="center" wrapText="1"/>
    </xf>
    <xf numFmtId="0" fontId="9" fillId="11" borderId="27" xfId="0" applyFont="1" applyFill="1" applyBorder="1" applyAlignment="1">
      <alignment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9" fillId="11" borderId="24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65" xfId="0" applyFont="1" applyFill="1" applyBorder="1" applyAlignment="1">
      <alignment vertical="center" wrapText="1"/>
    </xf>
    <xf numFmtId="0" fontId="9" fillId="8" borderId="28" xfId="0" applyFont="1" applyFill="1" applyBorder="1" applyAlignment="1">
      <alignment vertical="center" wrapText="1"/>
    </xf>
    <xf numFmtId="0" fontId="26" fillId="8" borderId="37" xfId="0" applyFont="1" applyFill="1" applyBorder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8" fillId="9" borderId="44" xfId="0" applyFont="1" applyFill="1" applyBorder="1" applyAlignment="1">
      <alignment vertical="center" wrapText="1"/>
    </xf>
    <xf numFmtId="0" fontId="28" fillId="9" borderId="33" xfId="0" applyFont="1" applyFill="1" applyBorder="1" applyAlignment="1">
      <alignment vertical="center" wrapText="1"/>
    </xf>
    <xf numFmtId="0" fontId="28" fillId="9" borderId="37" xfId="0" applyFont="1" applyFill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8" fillId="0" borderId="37" xfId="0" applyFont="1" applyBorder="1" applyAlignment="1">
      <alignment vertical="center" wrapText="1"/>
    </xf>
    <xf numFmtId="0" fontId="28" fillId="9" borderId="58" xfId="0" applyFont="1" applyFill="1" applyBorder="1" applyAlignment="1">
      <alignment vertical="center" wrapText="1"/>
    </xf>
    <xf numFmtId="0" fontId="28" fillId="9" borderId="66" xfId="0" applyFont="1" applyFill="1" applyBorder="1" applyAlignment="1">
      <alignment vertical="center" wrapText="1"/>
    </xf>
    <xf numFmtId="0" fontId="28" fillId="9" borderId="67" xfId="0" applyFont="1" applyFill="1" applyBorder="1" applyAlignment="1">
      <alignment vertical="center" wrapText="1"/>
    </xf>
    <xf numFmtId="0" fontId="26" fillId="8" borderId="59" xfId="0" applyFont="1" applyFill="1" applyBorder="1" applyAlignment="1">
      <alignment horizontal="center" vertical="center" wrapText="1"/>
    </xf>
    <xf numFmtId="0" fontId="26" fillId="8" borderId="66" xfId="0" applyFont="1" applyFill="1" applyBorder="1" applyAlignment="1">
      <alignment horizontal="center" vertical="center" wrapText="1"/>
    </xf>
    <xf numFmtId="0" fontId="28" fillId="8" borderId="58" xfId="0" applyFont="1" applyFill="1" applyBorder="1" applyAlignment="1">
      <alignment vertical="center" wrapText="1"/>
    </xf>
    <xf numFmtId="0" fontId="28" fillId="8" borderId="25" xfId="0" applyFont="1" applyFill="1" applyBorder="1" applyAlignment="1">
      <alignment vertical="center" wrapText="1"/>
    </xf>
    <xf numFmtId="0" fontId="26" fillId="4" borderId="66" xfId="0" applyFont="1" applyFill="1" applyBorder="1" applyAlignment="1">
      <alignment horizontal="center" vertical="center" wrapText="1"/>
    </xf>
    <xf numFmtId="0" fontId="28" fillId="4" borderId="58" xfId="0" applyFont="1" applyFill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8" fillId="4" borderId="68" xfId="0" applyFont="1" applyFill="1" applyBorder="1" applyAlignment="1">
      <alignment vertical="center" wrapText="1"/>
    </xf>
    <xf numFmtId="0" fontId="27" fillId="8" borderId="48" xfId="0" applyFont="1" applyFill="1" applyBorder="1" applyAlignment="1">
      <alignment horizontal="center" vertical="center" wrapText="1"/>
    </xf>
    <xf numFmtId="0" fontId="27" fillId="8" borderId="69" xfId="0" applyFont="1" applyFill="1" applyBorder="1" applyAlignment="1">
      <alignment horizontal="center" vertical="center" wrapText="1"/>
    </xf>
    <xf numFmtId="0" fontId="27" fillId="8" borderId="68" xfId="0" applyFont="1" applyFill="1" applyBorder="1" applyAlignment="1">
      <alignment horizontal="center" vertical="center" wrapText="1"/>
    </xf>
    <xf numFmtId="0" fontId="28" fillId="11" borderId="33" xfId="0" applyFont="1" applyFill="1" applyBorder="1" applyAlignment="1">
      <alignment vertical="center" wrapText="1"/>
    </xf>
    <xf numFmtId="0" fontId="28" fillId="11" borderId="37" xfId="0" applyFont="1" applyFill="1" applyBorder="1" applyAlignment="1">
      <alignment vertical="center" wrapText="1"/>
    </xf>
    <xf numFmtId="0" fontId="28" fillId="11" borderId="34" xfId="0" applyFont="1" applyFill="1" applyBorder="1" applyAlignment="1">
      <alignment vertical="center" wrapText="1"/>
    </xf>
    <xf numFmtId="0" fontId="9" fillId="7" borderId="21" xfId="0" applyFont="1" applyFill="1" applyBorder="1" applyAlignment="1">
      <alignment vertical="center" wrapText="1"/>
    </xf>
    <xf numFmtId="0" fontId="9" fillId="7" borderId="68" xfId="0" applyFont="1" applyFill="1" applyBorder="1" applyAlignment="1">
      <alignment vertical="center" wrapText="1"/>
    </xf>
    <xf numFmtId="0" fontId="26" fillId="8" borderId="25" xfId="0" applyFont="1" applyFill="1" applyBorder="1" applyAlignment="1">
      <alignment horizontal="center" vertical="center" wrapText="1"/>
    </xf>
    <xf numFmtId="0" fontId="9" fillId="11" borderId="67" xfId="0" applyFont="1" applyFill="1" applyBorder="1" applyAlignment="1">
      <alignment vertical="center" wrapText="1"/>
    </xf>
    <xf numFmtId="0" fontId="9" fillId="11" borderId="25" xfId="0" applyFont="1" applyFill="1" applyBorder="1" applyAlignment="1">
      <alignment horizontal="center" vertical="center" wrapText="1"/>
    </xf>
    <xf numFmtId="0" fontId="26" fillId="8" borderId="67" xfId="0" applyFont="1" applyFill="1" applyBorder="1" applyAlignment="1">
      <alignment horizontal="center" vertical="center" wrapText="1"/>
    </xf>
    <xf numFmtId="0" fontId="27" fillId="8" borderId="39" xfId="0" applyFont="1" applyFill="1" applyBorder="1" applyAlignment="1">
      <alignment horizontal="center" vertical="center" wrapText="1"/>
    </xf>
    <xf numFmtId="0" fontId="18" fillId="11" borderId="67" xfId="0" applyFont="1" applyFill="1" applyBorder="1" applyAlignment="1">
      <alignment vertical="center" wrapText="1"/>
    </xf>
    <xf numFmtId="0" fontId="18" fillId="11" borderId="25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justify" vertical="center" wrapText="1"/>
    </xf>
    <xf numFmtId="0" fontId="27" fillId="8" borderId="55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9" fillId="12" borderId="27" xfId="0" applyFont="1" applyFill="1" applyBorder="1" applyAlignment="1">
      <alignment horizontal="justify" vertical="center" wrapText="1"/>
    </xf>
    <xf numFmtId="0" fontId="9" fillId="12" borderId="2" xfId="0" applyFont="1" applyFill="1" applyBorder="1" applyAlignment="1">
      <alignment horizontal="justify" vertical="center" wrapText="1"/>
    </xf>
    <xf numFmtId="0" fontId="9" fillId="12" borderId="28" xfId="0" applyFont="1" applyFill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61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9" borderId="52" xfId="0" applyFont="1" applyFill="1" applyBorder="1" applyAlignment="1">
      <alignment horizontal="center" vertical="center" wrapText="1"/>
    </xf>
    <xf numFmtId="0" fontId="9" fillId="9" borderId="81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8" borderId="40" xfId="0" applyFont="1" applyFill="1" applyBorder="1" applyAlignment="1">
      <alignment horizontal="center" vertical="center" wrapText="1"/>
    </xf>
    <xf numFmtId="0" fontId="26" fillId="8" borderId="8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11" borderId="27" xfId="0" applyFont="1" applyFill="1" applyBorder="1" applyAlignment="1">
      <alignment horizontal="justify" vertical="center" wrapText="1"/>
    </xf>
    <xf numFmtId="0" fontId="9" fillId="11" borderId="2" xfId="0" applyFont="1" applyFill="1" applyBorder="1" applyAlignment="1">
      <alignment horizontal="justify" vertical="center" wrapText="1"/>
    </xf>
    <xf numFmtId="0" fontId="9" fillId="11" borderId="28" xfId="0" applyFont="1" applyFill="1" applyBorder="1" applyAlignment="1">
      <alignment horizontal="justify" vertical="center" wrapText="1"/>
    </xf>
    <xf numFmtId="0" fontId="9" fillId="11" borderId="28" xfId="0" applyFont="1" applyFill="1" applyBorder="1" applyAlignment="1">
      <alignment vertical="center" wrapText="1"/>
    </xf>
    <xf numFmtId="0" fontId="9" fillId="11" borderId="24" xfId="0" applyFont="1" applyFill="1" applyBorder="1" applyAlignment="1">
      <alignment horizontal="justify" vertical="center" wrapText="1"/>
    </xf>
    <xf numFmtId="0" fontId="9" fillId="11" borderId="61" xfId="0" applyFont="1" applyFill="1" applyBorder="1" applyAlignment="1">
      <alignment horizontal="justify" vertical="center" wrapText="1"/>
    </xf>
    <xf numFmtId="0" fontId="9" fillId="11" borderId="29" xfId="0" applyFont="1" applyFill="1" applyBorder="1" applyAlignment="1">
      <alignment vertical="center" wrapText="1"/>
    </xf>
    <xf numFmtId="0" fontId="18" fillId="11" borderId="24" xfId="0" applyFont="1" applyFill="1" applyBorder="1" applyAlignment="1">
      <alignment horizontal="justify" vertical="center" wrapText="1"/>
    </xf>
    <xf numFmtId="0" fontId="9" fillId="0" borderId="68" xfId="0" applyFont="1" applyBorder="1" applyAlignment="1">
      <alignment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61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18" fillId="7" borderId="22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justify" vertical="center" wrapText="1"/>
    </xf>
    <xf numFmtId="0" fontId="18" fillId="11" borderId="58" xfId="0" applyFont="1" applyFill="1" applyBorder="1" applyAlignment="1">
      <alignment horizontal="justify" vertical="center" wrapText="1"/>
    </xf>
    <xf numFmtId="0" fontId="27" fillId="8" borderId="93" xfId="0" applyFont="1" applyFill="1" applyBorder="1" applyAlignment="1">
      <alignment vertical="center" wrapText="1"/>
    </xf>
    <xf numFmtId="0" fontId="27" fillId="8" borderId="67" xfId="0" applyFont="1" applyFill="1" applyBorder="1" applyAlignment="1">
      <alignment vertical="center" wrapText="1"/>
    </xf>
    <xf numFmtId="0" fontId="27" fillId="8" borderId="37" xfId="0" applyFont="1" applyFill="1" applyBorder="1" applyAlignment="1">
      <alignment horizontal="center" vertical="center" wrapText="1"/>
    </xf>
    <xf numFmtId="0" fontId="26" fillId="8" borderId="95" xfId="0" applyFont="1" applyFill="1" applyBorder="1" applyAlignment="1">
      <alignment horizontal="center" vertical="center" wrapText="1"/>
    </xf>
    <xf numFmtId="0" fontId="9" fillId="12" borderId="24" xfId="0" applyFont="1" applyFill="1" applyBorder="1" applyAlignment="1">
      <alignment horizontal="justify" vertical="center" wrapText="1"/>
    </xf>
    <xf numFmtId="0" fontId="9" fillId="12" borderId="61" xfId="0" applyFont="1" applyFill="1" applyBorder="1" applyAlignment="1">
      <alignment horizontal="justify" vertical="center" wrapText="1"/>
    </xf>
    <xf numFmtId="0" fontId="9" fillId="12" borderId="29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vertical="center" wrapText="1"/>
    </xf>
    <xf numFmtId="0" fontId="26" fillId="8" borderId="68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9" fillId="11" borderId="29" xfId="0" applyFont="1" applyFill="1" applyBorder="1" applyAlignment="1">
      <alignment horizontal="justify" vertical="center" wrapText="1"/>
    </xf>
    <xf numFmtId="0" fontId="9" fillId="4" borderId="30" xfId="0" applyFont="1" applyFill="1" applyBorder="1" applyAlignment="1">
      <alignment vertical="center" wrapText="1"/>
    </xf>
    <xf numFmtId="0" fontId="26" fillId="8" borderId="96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vertical="center" wrapText="1"/>
    </xf>
    <xf numFmtId="0" fontId="9" fillId="12" borderId="61" xfId="0" applyFont="1" applyFill="1" applyBorder="1" applyAlignment="1">
      <alignment vertical="center" wrapText="1"/>
    </xf>
    <xf numFmtId="0" fontId="3" fillId="12" borderId="9" xfId="0" applyFont="1" applyFill="1" applyBorder="1" applyAlignment="1">
      <alignment horizontal="justify" vertical="center" wrapText="1"/>
    </xf>
    <xf numFmtId="0" fontId="3" fillId="12" borderId="9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8" borderId="36" xfId="0" applyFont="1" applyFill="1" applyBorder="1" applyAlignment="1">
      <alignment horizontal="center" vertical="center" wrapText="1"/>
    </xf>
    <xf numFmtId="2" fontId="9" fillId="8" borderId="36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14" fontId="18" fillId="8" borderId="39" xfId="0" applyNumberFormat="1" applyFont="1" applyFill="1" applyBorder="1" applyAlignment="1">
      <alignment horizontal="center" vertical="center" wrapText="1"/>
    </xf>
    <xf numFmtId="0" fontId="7" fillId="8" borderId="39" xfId="1" applyFill="1" applyBorder="1" applyAlignment="1">
      <alignment horizontal="center" vertical="center" wrapText="1"/>
    </xf>
    <xf numFmtId="0" fontId="7" fillId="8" borderId="2" xfId="1" applyFill="1" applyBorder="1" applyAlignment="1">
      <alignment horizontal="justify" vertical="center" wrapText="1"/>
    </xf>
    <xf numFmtId="0" fontId="7" fillId="11" borderId="57" xfId="1" applyFill="1" applyBorder="1" applyAlignment="1">
      <alignment horizontal="justify" vertical="center" wrapText="1"/>
    </xf>
    <xf numFmtId="0" fontId="7" fillId="8" borderId="29" xfId="1" applyFill="1" applyBorder="1" applyAlignment="1">
      <alignment vertical="center" wrapText="1"/>
    </xf>
    <xf numFmtId="0" fontId="7" fillId="8" borderId="62" xfId="1" applyFill="1" applyBorder="1" applyAlignment="1">
      <alignment vertical="center" wrapText="1"/>
    </xf>
    <xf numFmtId="0" fontId="7" fillId="11" borderId="29" xfId="1" applyFill="1" applyBorder="1" applyAlignment="1">
      <alignment horizontal="center" vertical="center" wrapText="1"/>
    </xf>
    <xf numFmtId="0" fontId="7" fillId="11" borderId="28" xfId="1" applyFill="1" applyBorder="1" applyAlignment="1">
      <alignment horizontal="center" vertical="center" wrapText="1"/>
    </xf>
    <xf numFmtId="0" fontId="28" fillId="9" borderId="33" xfId="0" applyFont="1" applyFill="1" applyBorder="1" applyAlignment="1">
      <alignment horizontal="center" vertical="center" wrapText="1"/>
    </xf>
    <xf numFmtId="0" fontId="7" fillId="0" borderId="37" xfId="1" applyBorder="1" applyAlignment="1">
      <alignment vertical="center" wrapText="1"/>
    </xf>
    <xf numFmtId="0" fontId="7" fillId="12" borderId="2" xfId="1" applyFill="1" applyBorder="1" applyAlignment="1">
      <alignment horizontal="justify" vertical="center" wrapText="1"/>
    </xf>
    <xf numFmtId="0" fontId="7" fillId="0" borderId="61" xfId="1" applyBorder="1" applyAlignment="1">
      <alignment horizontal="justify" vertical="center" wrapText="1"/>
    </xf>
    <xf numFmtId="0" fontId="9" fillId="9" borderId="56" xfId="0" applyFont="1" applyFill="1" applyBorder="1" applyAlignment="1">
      <alignment horizontal="center" vertical="center" wrapText="1"/>
    </xf>
    <xf numFmtId="0" fontId="9" fillId="9" borderId="78" xfId="0" applyFont="1" applyFill="1" applyBorder="1" applyAlignment="1">
      <alignment horizontal="center" vertical="center" wrapText="1"/>
    </xf>
    <xf numFmtId="0" fontId="7" fillId="9" borderId="81" xfId="1" applyFill="1" applyBorder="1" applyAlignment="1">
      <alignment horizontal="center" vertical="center" wrapText="1"/>
    </xf>
    <xf numFmtId="4" fontId="9" fillId="9" borderId="8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7" fillId="0" borderId="29" xfId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4" xfId="1" applyBorder="1" applyAlignment="1">
      <alignment horizontal="center" vertical="center" wrapText="1"/>
    </xf>
    <xf numFmtId="0" fontId="7" fillId="0" borderId="61" xfId="1" applyBorder="1" applyAlignment="1">
      <alignment horizontal="left" vertical="center" wrapText="1"/>
    </xf>
    <xf numFmtId="0" fontId="7" fillId="0" borderId="13" xfId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7" fillId="0" borderId="15" xfId="1" applyBorder="1" applyAlignment="1">
      <alignment horizontal="center" vertical="center" wrapText="1"/>
    </xf>
    <xf numFmtId="9" fontId="9" fillId="0" borderId="83" xfId="2" applyFont="1" applyBorder="1" applyAlignment="1">
      <alignment horizontal="center" vertical="center" wrapText="1"/>
    </xf>
    <xf numFmtId="0" fontId="9" fillId="11" borderId="61" xfId="0" applyFont="1" applyFill="1" applyBorder="1" applyAlignment="1">
      <alignment horizontal="center" vertical="center" wrapText="1"/>
    </xf>
    <xf numFmtId="0" fontId="7" fillId="11" borderId="61" xfId="1" applyFill="1" applyBorder="1" applyAlignment="1">
      <alignment vertical="center" wrapText="1"/>
    </xf>
    <xf numFmtId="0" fontId="7" fillId="9" borderId="33" xfId="1" applyFill="1" applyBorder="1" applyAlignment="1">
      <alignment vertical="center" wrapText="1"/>
    </xf>
    <xf numFmtId="0" fontId="28" fillId="0" borderId="37" xfId="0" applyFont="1" applyBorder="1" applyAlignment="1">
      <alignment horizontal="center" vertical="center" wrapText="1"/>
    </xf>
    <xf numFmtId="4" fontId="0" fillId="0" borderId="2" xfId="0" applyNumberFormat="1" applyBorder="1"/>
    <xf numFmtId="165" fontId="34" fillId="0" borderId="2" xfId="3" applyNumberFormat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 readingOrder="1"/>
    </xf>
    <xf numFmtId="0" fontId="35" fillId="0" borderId="2" xfId="0" applyFont="1" applyFill="1" applyBorder="1" applyAlignment="1">
      <alignment horizontal="left" vertical="center" wrapText="1" readingOrder="1"/>
    </xf>
    <xf numFmtId="8" fontId="35" fillId="0" borderId="2" xfId="0" applyNumberFormat="1" applyFont="1" applyFill="1" applyBorder="1" applyAlignment="1">
      <alignment horizontal="right" vertical="center" wrapText="1" readingOrder="1"/>
    </xf>
    <xf numFmtId="10" fontId="35" fillId="0" borderId="2" xfId="0" applyNumberFormat="1" applyFont="1" applyFill="1" applyBorder="1" applyAlignment="1">
      <alignment horizontal="center" vertical="center" wrapText="1" readingOrder="1"/>
    </xf>
    <xf numFmtId="8" fontId="36" fillId="0" borderId="2" xfId="0" applyNumberFormat="1" applyFont="1" applyFill="1" applyBorder="1" applyAlignment="1">
      <alignment horizontal="right" vertical="center" wrapText="1" readingOrder="1"/>
    </xf>
    <xf numFmtId="10" fontId="36" fillId="0" borderId="2" xfId="0" applyNumberFormat="1" applyFont="1" applyFill="1" applyBorder="1" applyAlignment="1">
      <alignment horizontal="center" vertical="center" wrapText="1" readingOrder="1"/>
    </xf>
    <xf numFmtId="4" fontId="25" fillId="0" borderId="83" xfId="0" applyNumberFormat="1" applyFont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left" vertical="center" wrapText="1" readingOrder="1"/>
    </xf>
    <xf numFmtId="0" fontId="18" fillId="4" borderId="94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 wrapText="1"/>
    </xf>
    <xf numFmtId="0" fontId="26" fillId="7" borderId="90" xfId="0" applyFont="1" applyFill="1" applyBorder="1" applyAlignment="1">
      <alignment horizontal="left" vertical="center" wrapText="1"/>
    </xf>
    <xf numFmtId="0" fontId="26" fillId="7" borderId="91" xfId="0" applyFont="1" applyFill="1" applyBorder="1" applyAlignment="1">
      <alignment horizontal="left" vertical="center" wrapText="1"/>
    </xf>
    <xf numFmtId="0" fontId="26" fillId="7" borderId="92" xfId="0" applyFont="1" applyFill="1" applyBorder="1" applyAlignment="1">
      <alignment horizontal="left" vertical="center" wrapText="1"/>
    </xf>
    <xf numFmtId="0" fontId="9" fillId="7" borderId="90" xfId="0" applyFont="1" applyFill="1" applyBorder="1" applyAlignment="1">
      <alignment horizontal="center" vertical="center" wrapText="1"/>
    </xf>
    <xf numFmtId="0" fontId="9" fillId="7" borderId="91" xfId="0" applyFont="1" applyFill="1" applyBorder="1" applyAlignment="1">
      <alignment horizontal="center" vertical="center" wrapText="1"/>
    </xf>
    <xf numFmtId="0" fontId="9" fillId="7" borderId="92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27" fillId="0" borderId="58" xfId="0" applyFont="1" applyBorder="1" applyAlignment="1">
      <alignment vertical="center" wrapText="1"/>
    </xf>
    <xf numFmtId="0" fontId="27" fillId="8" borderId="20" xfId="0" applyFont="1" applyFill="1" applyBorder="1" applyAlignment="1">
      <alignment horizontal="center" vertical="center" wrapText="1"/>
    </xf>
    <xf numFmtId="0" fontId="27" fillId="8" borderId="45" xfId="0" applyFont="1" applyFill="1" applyBorder="1" applyAlignment="1">
      <alignment horizontal="center" vertical="center" wrapText="1"/>
    </xf>
    <xf numFmtId="0" fontId="27" fillId="8" borderId="71" xfId="0" applyFont="1" applyFill="1" applyBorder="1" applyAlignment="1">
      <alignment horizontal="center" vertical="center" wrapText="1"/>
    </xf>
    <xf numFmtId="0" fontId="27" fillId="8" borderId="21" xfId="0" applyFont="1" applyFill="1" applyBorder="1" applyAlignment="1">
      <alignment horizontal="center" vertical="center" wrapText="1"/>
    </xf>
    <xf numFmtId="0" fontId="27" fillId="8" borderId="68" xfId="0" applyFont="1" applyFill="1" applyBorder="1" applyAlignment="1">
      <alignment horizontal="center" vertical="center" wrapText="1"/>
    </xf>
    <xf numFmtId="0" fontId="27" fillId="8" borderId="25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27" fillId="8" borderId="44" xfId="0" applyFont="1" applyFill="1" applyBorder="1" applyAlignment="1">
      <alignment horizontal="center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18" fillId="11" borderId="62" xfId="0" applyFont="1" applyFill="1" applyBorder="1" applyAlignment="1">
      <alignment horizontal="center" vertical="center" wrapText="1"/>
    </xf>
    <xf numFmtId="0" fontId="18" fillId="11" borderId="89" xfId="0" applyFont="1" applyFill="1" applyBorder="1" applyAlignment="1">
      <alignment horizontal="center" vertical="center" wrapText="1"/>
    </xf>
    <xf numFmtId="0" fontId="9" fillId="7" borderId="90" xfId="0" applyFont="1" applyFill="1" applyBorder="1" applyAlignment="1">
      <alignment horizontal="left" vertical="center" wrapText="1"/>
    </xf>
    <xf numFmtId="0" fontId="9" fillId="7" borderId="91" xfId="0" applyFont="1" applyFill="1" applyBorder="1" applyAlignment="1">
      <alignment horizontal="left" vertical="center" wrapText="1"/>
    </xf>
    <xf numFmtId="0" fontId="9" fillId="7" borderId="92" xfId="0" applyFont="1" applyFill="1" applyBorder="1" applyAlignment="1">
      <alignment horizontal="left" vertical="center" wrapText="1"/>
    </xf>
    <xf numFmtId="0" fontId="18" fillId="8" borderId="60" xfId="0" applyFont="1" applyFill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justify" vertical="center" wrapText="1"/>
    </xf>
    <xf numFmtId="0" fontId="18" fillId="7" borderId="27" xfId="0" applyFont="1" applyFill="1" applyBorder="1" applyAlignment="1">
      <alignment horizontal="justify" vertical="center" wrapText="1"/>
    </xf>
    <xf numFmtId="0" fontId="18" fillId="7" borderId="86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justify" vertical="center" wrapText="1"/>
    </xf>
    <xf numFmtId="0" fontId="18" fillId="7" borderId="28" xfId="0" applyFont="1" applyFill="1" applyBorder="1" applyAlignment="1">
      <alignment horizontal="justify" vertical="center" wrapText="1"/>
    </xf>
    <xf numFmtId="0" fontId="18" fillId="11" borderId="22" xfId="0" applyFont="1" applyFill="1" applyBorder="1" applyAlignment="1">
      <alignment horizontal="justify" vertical="center" wrapText="1"/>
    </xf>
    <xf numFmtId="0" fontId="18" fillId="11" borderId="27" xfId="0" applyFont="1" applyFill="1" applyBorder="1" applyAlignment="1">
      <alignment horizontal="justify" vertical="center" wrapText="1"/>
    </xf>
    <xf numFmtId="0" fontId="18" fillId="11" borderId="87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0" fontId="18" fillId="11" borderId="88" xfId="0" applyFont="1" applyFill="1" applyBorder="1" applyAlignment="1">
      <alignment horizontal="center" vertical="center" wrapText="1"/>
    </xf>
    <xf numFmtId="0" fontId="18" fillId="11" borderId="6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7" borderId="22" xfId="0" applyFont="1" applyFill="1" applyBorder="1" applyAlignment="1">
      <alignment horizontal="left" vertical="center" wrapText="1"/>
    </xf>
    <xf numFmtId="0" fontId="9" fillId="7" borderId="85" xfId="0" applyFont="1" applyFill="1" applyBorder="1" applyAlignment="1">
      <alignment horizontal="left" vertical="center" wrapText="1"/>
    </xf>
    <xf numFmtId="0" fontId="9" fillId="7" borderId="23" xfId="0" applyFont="1" applyFill="1" applyBorder="1" applyAlignment="1">
      <alignment horizontal="left"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left" vertical="center" wrapText="1"/>
    </xf>
    <xf numFmtId="0" fontId="9" fillId="7" borderId="45" xfId="0" applyFont="1" applyFill="1" applyBorder="1" applyAlignment="1">
      <alignment horizontal="left" vertical="center" wrapText="1"/>
    </xf>
    <xf numFmtId="0" fontId="9" fillId="7" borderId="21" xfId="0" applyFont="1" applyFill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18" fillId="11" borderId="27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28" xfId="0" applyFont="1" applyFill="1" applyBorder="1" applyAlignment="1">
      <alignment horizontal="center" vertical="center" wrapText="1"/>
    </xf>
    <xf numFmtId="0" fontId="26" fillId="8" borderId="74" xfId="0" applyFont="1" applyFill="1" applyBorder="1" applyAlignment="1">
      <alignment horizontal="center" vertical="center" wrapText="1"/>
    </xf>
    <xf numFmtId="0" fontId="26" fillId="8" borderId="77" xfId="0" applyFont="1" applyFill="1" applyBorder="1" applyAlignment="1">
      <alignment horizontal="center" vertical="center" wrapText="1"/>
    </xf>
    <xf numFmtId="0" fontId="26" fillId="8" borderId="80" xfId="0" applyFont="1" applyFill="1" applyBorder="1" applyAlignment="1">
      <alignment horizontal="center" vertical="center" wrapText="1"/>
    </xf>
    <xf numFmtId="0" fontId="26" fillId="8" borderId="48" xfId="0" applyFont="1" applyFill="1" applyBorder="1" applyAlignment="1">
      <alignment horizontal="center" vertical="center" wrapText="1"/>
    </xf>
    <xf numFmtId="0" fontId="26" fillId="8" borderId="56" xfId="0" applyFont="1" applyFill="1" applyBorder="1" applyAlignment="1">
      <alignment horizontal="center" vertical="center" wrapText="1"/>
    </xf>
    <xf numFmtId="0" fontId="26" fillId="8" borderId="68" xfId="0" applyFont="1" applyFill="1" applyBorder="1" applyAlignment="1">
      <alignment horizontal="center" vertical="center" wrapText="1"/>
    </xf>
    <xf numFmtId="0" fontId="26" fillId="8" borderId="25" xfId="0" applyFont="1" applyFill="1" applyBorder="1" applyAlignment="1">
      <alignment horizontal="center" vertical="center" wrapText="1"/>
    </xf>
    <xf numFmtId="0" fontId="26" fillId="8" borderId="75" xfId="0" applyFont="1" applyFill="1" applyBorder="1" applyAlignment="1">
      <alignment horizontal="center" vertical="center" wrapText="1"/>
    </xf>
    <xf numFmtId="0" fontId="26" fillId="8" borderId="78" xfId="0" applyFont="1" applyFill="1" applyBorder="1" applyAlignment="1">
      <alignment horizontal="center" vertical="center" wrapText="1"/>
    </xf>
    <xf numFmtId="0" fontId="26" fillId="8" borderId="76" xfId="0" applyFont="1" applyFill="1" applyBorder="1" applyAlignment="1">
      <alignment horizontal="center" vertical="center" wrapText="1"/>
    </xf>
    <xf numFmtId="0" fontId="26" fillId="8" borderId="79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21" xfId="0" applyFont="1" applyFill="1" applyBorder="1" applyAlignment="1">
      <alignment horizontal="center" vertical="center" wrapText="1"/>
    </xf>
    <xf numFmtId="0" fontId="9" fillId="7" borderId="6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64" xfId="0" applyFont="1" applyFill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58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0" fontId="26" fillId="8" borderId="71" xfId="0" applyFont="1" applyFill="1" applyBorder="1" applyAlignment="1">
      <alignment horizontal="center" vertical="center" wrapText="1"/>
    </xf>
    <xf numFmtId="0" fontId="26" fillId="8" borderId="69" xfId="0" applyFont="1" applyFill="1" applyBorder="1" applyAlignment="1">
      <alignment horizontal="center" vertical="center" wrapText="1"/>
    </xf>
    <xf numFmtId="0" fontId="26" fillId="8" borderId="72" xfId="0" applyFont="1" applyFill="1" applyBorder="1" applyAlignment="1">
      <alignment horizontal="center" vertical="center" wrapText="1"/>
    </xf>
    <xf numFmtId="0" fontId="26" fillId="8" borderId="73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left" vertical="center" wrapText="1"/>
    </xf>
    <xf numFmtId="0" fontId="27" fillId="7" borderId="44" xfId="0" applyFont="1" applyFill="1" applyBorder="1" applyAlignment="1">
      <alignment horizontal="left" vertical="center" wrapText="1"/>
    </xf>
    <xf numFmtId="0" fontId="27" fillId="7" borderId="34" xfId="0" applyFont="1" applyFill="1" applyBorder="1" applyAlignment="1">
      <alignment horizontal="left" vertical="center" wrapText="1"/>
    </xf>
    <xf numFmtId="0" fontId="26" fillId="4" borderId="70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7" borderId="33" xfId="0" applyFont="1" applyFill="1" applyBorder="1" applyAlignment="1">
      <alignment horizontal="left" vertical="center" wrapText="1"/>
    </xf>
    <xf numFmtId="0" fontId="26" fillId="7" borderId="44" xfId="0" applyFont="1" applyFill="1" applyBorder="1" applyAlignment="1">
      <alignment horizontal="left" vertical="center" wrapText="1"/>
    </xf>
    <xf numFmtId="0" fontId="26" fillId="7" borderId="34" xfId="0" applyFont="1" applyFill="1" applyBorder="1" applyAlignment="1">
      <alignment horizontal="left" vertical="center" wrapText="1"/>
    </xf>
    <xf numFmtId="0" fontId="26" fillId="7" borderId="20" xfId="0" applyFont="1" applyFill="1" applyBorder="1" applyAlignment="1">
      <alignment horizontal="left" vertical="center" wrapText="1"/>
    </xf>
    <xf numFmtId="0" fontId="26" fillId="7" borderId="45" xfId="0" applyFont="1" applyFill="1" applyBorder="1" applyAlignment="1">
      <alignment horizontal="left" vertical="center" wrapText="1"/>
    </xf>
    <xf numFmtId="0" fontId="26" fillId="7" borderId="21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vertical="center" wrapText="1"/>
    </xf>
    <xf numFmtId="0" fontId="26" fillId="8" borderId="51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left" vertical="center" wrapText="1"/>
    </xf>
    <xf numFmtId="0" fontId="26" fillId="8" borderId="44" xfId="0" applyFont="1" applyFill="1" applyBorder="1" applyAlignment="1">
      <alignment horizontal="left" vertical="center" wrapText="1"/>
    </xf>
    <xf numFmtId="0" fontId="26" fillId="8" borderId="3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7" borderId="35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3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18" fillId="7" borderId="60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7" fillId="4" borderId="8" xfId="1" applyFill="1" applyBorder="1" applyAlignment="1">
      <alignment horizontal="center" vertical="center" wrapText="1"/>
    </xf>
    <xf numFmtId="0" fontId="7" fillId="4" borderId="12" xfId="1" applyFill="1" applyBorder="1" applyAlignment="1">
      <alignment horizontal="center" vertical="center" wrapText="1"/>
    </xf>
    <xf numFmtId="0" fontId="7" fillId="4" borderId="9" xfId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26" fillId="7" borderId="38" xfId="0" applyFont="1" applyFill="1" applyBorder="1" applyAlignment="1">
      <alignment horizontal="left" vertical="center" wrapText="1"/>
    </xf>
    <xf numFmtId="0" fontId="26" fillId="7" borderId="39" xfId="0" applyFont="1" applyFill="1" applyBorder="1" applyAlignment="1">
      <alignment horizontal="left" vertical="center" wrapText="1"/>
    </xf>
    <xf numFmtId="0" fontId="26" fillId="7" borderId="41" xfId="0" applyFont="1" applyFill="1" applyBorder="1" applyAlignment="1">
      <alignment horizontal="left" vertical="center" wrapText="1"/>
    </xf>
    <xf numFmtId="0" fontId="26" fillId="7" borderId="42" xfId="0" applyFont="1" applyFill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5" fillId="7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7" borderId="20" xfId="0" applyFont="1" applyFill="1" applyBorder="1" applyAlignment="1">
      <alignment horizontal="left" vertical="center" wrapText="1"/>
    </xf>
    <xf numFmtId="0" fontId="27" fillId="7" borderId="21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7" fillId="4" borderId="2" xfId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7" fillId="0" borderId="13" xfId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7" fillId="0" borderId="15" xfId="1" applyBorder="1" applyAlignment="1">
      <alignment horizontal="center" vertical="center" wrapText="1"/>
    </xf>
    <xf numFmtId="0" fontId="7" fillId="3" borderId="8" xfId="1" applyFill="1" applyBorder="1" applyAlignment="1">
      <alignment horizontal="center" vertical="center" wrapText="1"/>
    </xf>
    <xf numFmtId="0" fontId="7" fillId="3" borderId="12" xfId="1" applyFill="1" applyBorder="1" applyAlignment="1">
      <alignment horizontal="center" vertical="center" wrapText="1"/>
    </xf>
    <xf numFmtId="0" fontId="7" fillId="3" borderId="9" xfId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3" borderId="4" xfId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7" fillId="3" borderId="10" xfId="1" applyFill="1" applyBorder="1" applyAlignment="1">
      <alignment horizontal="center" vertical="center" wrapText="1"/>
    </xf>
    <xf numFmtId="0" fontId="7" fillId="3" borderId="1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9" xfId="0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 readingOrder="1"/>
    </xf>
  </cellXfs>
  <cellStyles count="4">
    <cellStyle name="Hipervínculo" xfId="1" builtinId="8"/>
    <cellStyle name="Normal" xfId="0" builtinId="0"/>
    <cellStyle name="Normal 2" xfId="3"/>
    <cellStyle name="Porcentaje" xfId="2" builtinId="5"/>
  </cellStyles>
  <dxfs count="1"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AppData/Roaming/Microsoft/Excel/planillas/obras/ESTUDIOSPB.xlsx" TargetMode="External"/><Relationship Id="rId13" Type="http://schemas.openxmlformats.org/officeDocument/2006/relationships/hyperlink" Target="../../../../../AppData/Roaming/Microsoft/Excel/planillas/obras/REHABILITACION%20BACHEO%20ASFALTICO.xlsx" TargetMode="External"/><Relationship Id="rId18" Type="http://schemas.openxmlformats.org/officeDocument/2006/relationships/hyperlink" Target="../../../../../AppData/Roaming/Microsoft/Excel/planillas/parlamento%20participativo/PRES%20PP%202015%20ASAMBLEAS%20CANTONALES%20EQUIPO%201.ppt" TargetMode="External"/><Relationship Id="rId26" Type="http://schemas.openxmlformats.org/officeDocument/2006/relationships/hyperlink" Target="../../../../../AppData/Roaming/Microsoft/Excel/financiero/POA%202014.xlsx" TargetMode="External"/><Relationship Id="rId3" Type="http://schemas.openxmlformats.org/officeDocument/2006/relationships/hyperlink" Target="../../../../../AppData/Roaming/Microsoft/Excel/MATRIZ/MEJORAMIENTO.xlsx" TargetMode="External"/><Relationship Id="rId21" Type="http://schemas.openxmlformats.org/officeDocument/2006/relationships/hyperlink" Target="../../../../../AppData/Roaming/Microsoft/Excel/planillas/parlamento%20participativo/presupuesto%20participativoPINDALmspj.xlsx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../../../../../AppData/Roaming/Microsoft/Excel/planillas/obras/CARPETA%20ASFALTICA.xlsx" TargetMode="External"/><Relationship Id="rId12" Type="http://schemas.openxmlformats.org/officeDocument/2006/relationships/hyperlink" Target="../../../../../AppData/Roaming/Microsoft/Excel/planillas/obras/PUENTES.xlsx" TargetMode="External"/><Relationship Id="rId17" Type="http://schemas.openxmlformats.org/officeDocument/2006/relationships/hyperlink" Target="../../../../../AppData/Roaming/Microsoft/Excel/planillas/parlamento%20participativo/presupuesto%20participativoPINDALmspj.xlsx" TargetMode="External"/><Relationship Id="rId25" Type="http://schemas.openxmlformats.org/officeDocument/2006/relationships/hyperlink" Target="../../../../../AppData/Roaming/Microsoft/Excel/financiero/saldos%20presupuestarias%2029%20dic%202014.xls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../../../../../AppData/Roaming/Microsoft/Excel/MATRIZ/ESTUDIOS.xlsx" TargetMode="External"/><Relationship Id="rId16" Type="http://schemas.openxmlformats.org/officeDocument/2006/relationships/hyperlink" Target="../../../../../AppData/Roaming/Microsoft/Excel/KILOMETROS%20INTERVEIDOS.pptx" TargetMode="External"/><Relationship Id="rId20" Type="http://schemas.openxmlformats.org/officeDocument/2006/relationships/hyperlink" Target="../../../../../AppData/Roaming/Microsoft/Excel/planillas/parlamento%20participativo/PRES%20PP%202015%20ASAMBLEAS%20CANTONALES%20EQUIPO%201.ppt" TargetMode="External"/><Relationship Id="rId29" Type="http://schemas.openxmlformats.org/officeDocument/2006/relationships/hyperlink" Target="../../../../../AppData/Roaming/Microsoft/Excel/planillas/VILCABAMBA/VILCABAMBA%20LINDEROS%20MOYOCOCHA.JPG" TargetMode="External"/><Relationship Id="rId1" Type="http://schemas.openxmlformats.org/officeDocument/2006/relationships/hyperlink" Target="mailto:jordonez@prefecturaloja.gob.ec" TargetMode="External"/><Relationship Id="rId6" Type="http://schemas.openxmlformats.org/officeDocument/2006/relationships/hyperlink" Target="../../../../../AppData/Roaming/Microsoft/Excel/planillas/obras/DTSB.xlsx" TargetMode="External"/><Relationship Id="rId11" Type="http://schemas.openxmlformats.org/officeDocument/2006/relationships/hyperlink" Target="../../../../../AppData/Roaming/Microsoft/Excel/planillas/obras/OBRAS%20DE%20ARTE%20Y%20SE&#209;ALIZACION.xlsx" TargetMode="External"/><Relationship Id="rId24" Type="http://schemas.openxmlformats.org/officeDocument/2006/relationships/hyperlink" Target="../../../../../AppData/Roaming/Microsoft/Excel/financiero/POA%202014.xlsx" TargetMode="External"/><Relationship Id="rId32" Type="http://schemas.openxmlformats.org/officeDocument/2006/relationships/hyperlink" Target="../../../../../AppData/Roaming/Microsoft/Excel/DOCUMENTOS%20RESPALDO%202014/escanear0166.pdf" TargetMode="External"/><Relationship Id="rId5" Type="http://schemas.openxmlformats.org/officeDocument/2006/relationships/hyperlink" Target="../../../../../AppData/Roaming/Microsoft/Excel/planillas/obras/alcantarillas.xlsx" TargetMode="External"/><Relationship Id="rId15" Type="http://schemas.openxmlformats.org/officeDocument/2006/relationships/hyperlink" Target="../../../../../AppData/Roaming/Microsoft/Excel/JURIDICO/LISTADO%20DE%20CONVENIOS%20(Autoguardado)%20ACTUALIZADO.xlsx" TargetMode="External"/><Relationship Id="rId23" Type="http://schemas.openxmlformats.org/officeDocument/2006/relationships/hyperlink" Target="../../../../../AppData/Roaming/Microsoft/Excel/financiero/memoria%20poa%202014.doc" TargetMode="External"/><Relationship Id="rId28" Type="http://schemas.openxmlformats.org/officeDocument/2006/relationships/hyperlink" Target="../../../../../AppData/Roaming/Microsoft/Excel/planillas/VILCABAMBA/PLANILLA%20VILCABAMBA.xlsx" TargetMode="External"/><Relationship Id="rId10" Type="http://schemas.openxmlformats.org/officeDocument/2006/relationships/hyperlink" Target="../../../../../AppData/Roaming/Microsoft/Excel/planillas/obras/MEJORAMIENTO.xlsx" TargetMode="External"/><Relationship Id="rId19" Type="http://schemas.openxmlformats.org/officeDocument/2006/relationships/hyperlink" Target="../../../../../AppData/Roaming/Microsoft/Excel/planillas/parlamento%20participativo/Catamayo%2008-10-14.JPG" TargetMode="External"/><Relationship Id="rId31" Type="http://schemas.openxmlformats.org/officeDocument/2006/relationships/hyperlink" Target="../../../../../AppData/Roaming/Microsoft/Excel/DOCUMENTOS%20RESPALDO%202014/MINGAS%20COMUNITARIAS/2014-08-23-TRABAJOS%20LA%20CEIBA-PALETILLAS/_DSC0045.JPG" TargetMode="External"/><Relationship Id="rId4" Type="http://schemas.openxmlformats.org/officeDocument/2006/relationships/hyperlink" Target="../../../../../AppData/Roaming/Microsoft/Excel/MATRIZ/OBRAS%20DE%20ARTE.xlsx" TargetMode="External"/><Relationship Id="rId9" Type="http://schemas.openxmlformats.org/officeDocument/2006/relationships/hyperlink" Target="../../../../../AppData/Roaming/Microsoft/Excel/planillas/obras/MANTENIMIENTO.xlsx" TargetMode="External"/><Relationship Id="rId14" Type="http://schemas.openxmlformats.org/officeDocument/2006/relationships/hyperlink" Target="../../../../../AppData/Roaming/Microsoft/Excel/documentos%20respaldo/MAPA%20INTERACTIVO%20VIALSUR%202013.pdf" TargetMode="External"/><Relationship Id="rId22" Type="http://schemas.openxmlformats.org/officeDocument/2006/relationships/hyperlink" Target="..\..\..\..\..\AppData\Roaming\Microsoft\Excel\PARA%20INFORME%20DE%20RENDICION%20DE%20CUENTAS201423.pptx" TargetMode="External"/><Relationship Id="rId27" Type="http://schemas.openxmlformats.org/officeDocument/2006/relationships/hyperlink" Target="../../../../../AppData/Roaming/Microsoft/Excel/planillas/SARAGURO/planilla%20saraguro.xlsx" TargetMode="External"/><Relationship Id="rId30" Type="http://schemas.openxmlformats.org/officeDocument/2006/relationships/hyperlink" Target="../../../../../AppData/Roaming/Microsoft/Excel/planillas/SARAGURO/1419068786843.jpg" TargetMode="External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AppData/Roaming/Microsoft/Excel/JURIDICO/LISTADO%20DE%20CONVENIOS%20(Autoguardado)%20ACTUALIZADO.xlsx" TargetMode="External"/><Relationship Id="rId13" Type="http://schemas.openxmlformats.org/officeDocument/2006/relationships/hyperlink" Target="../../../../../AppData/Roaming/Microsoft/Excel/planillas/obras/MEJORAMIENTO.xlsx" TargetMode="External"/><Relationship Id="rId18" Type="http://schemas.openxmlformats.org/officeDocument/2006/relationships/hyperlink" Target="../../../../../AppData/Roaming/Microsoft/Excel/PARA%20INFORME%20DE%20RENDICION%20DE%20CUENTAS2014.pptx" TargetMode="External"/><Relationship Id="rId26" Type="http://schemas.openxmlformats.org/officeDocument/2006/relationships/hyperlink" Target="../../../../../AppData/Roaming/Microsoft/Excel/planillas/obras/PUENTES.xlsx" TargetMode="External"/><Relationship Id="rId3" Type="http://schemas.openxmlformats.org/officeDocument/2006/relationships/hyperlink" Target="http://www.gpl.gob.ec/ep/vialsur/" TargetMode="External"/><Relationship Id="rId21" Type="http://schemas.openxmlformats.org/officeDocument/2006/relationships/hyperlink" Target="../../../../../AppData/Roaming/Microsoft/Excel/logros%20empresa/mesicic4_ecu_org6.pdf" TargetMode="External"/><Relationship Id="rId34" Type="http://schemas.openxmlformats.org/officeDocument/2006/relationships/hyperlink" Target="../../../../../AppData/Roaming/Microsoft/Excel/financiero/EJECUCION%20FINANCIERA.xlsx" TargetMode="External"/><Relationship Id="rId7" Type="http://schemas.openxmlformats.org/officeDocument/2006/relationships/hyperlink" Target="../../../../../AppData/Roaming/Microsoft/Excel/planillas/parlamento%20participativo/presupuesto%20participativoPINDALmspj.xlsx" TargetMode="External"/><Relationship Id="rId12" Type="http://schemas.openxmlformats.org/officeDocument/2006/relationships/hyperlink" Target="../../../../../AppData/Roaming/Microsoft/Excel/planillas/obras/MANTENIMIENTO.xlsx" TargetMode="External"/><Relationship Id="rId17" Type="http://schemas.openxmlformats.org/officeDocument/2006/relationships/hyperlink" Target="http://www.prefecturaloja.gob.ec/" TargetMode="External"/><Relationship Id="rId25" Type="http://schemas.openxmlformats.org/officeDocument/2006/relationships/hyperlink" Target="../../../../../AppData/Roaming/Microsoft/Excel/planillas/obras/CARPETA%20ASFALTICA.xlsx" TargetMode="External"/><Relationship Id="rId33" Type="http://schemas.openxmlformats.org/officeDocument/2006/relationships/hyperlink" Target="../../../../../AppData/Roaming/Microsoft/Excel/financiero/PRES%20POA%20JUNIO%20DICI%2015914.xlsx" TargetMode="External"/><Relationship Id="rId2" Type="http://schemas.openxmlformats.org/officeDocument/2006/relationships/hyperlink" Target="../../../../../AppData/Roaming/Microsoft/Excel/documentos%20respaldo/DOC.%20ENTREGA%20DE%20DOCUMENTACION%20INFORMACION%20DE%20CUENTAS.docx" TargetMode="External"/><Relationship Id="rId16" Type="http://schemas.openxmlformats.org/officeDocument/2006/relationships/hyperlink" Target="mailto:vialsurep@prefecturaloja.gob.ec" TargetMode="External"/><Relationship Id="rId20" Type="http://schemas.openxmlformats.org/officeDocument/2006/relationships/hyperlink" Target="../../../../../AppData/Roaming/Microsoft/Excel/PARA%20INFORME%20DE%20RENDICION%20DE%20CUENTAS201423.pptx" TargetMode="External"/><Relationship Id="rId29" Type="http://schemas.openxmlformats.org/officeDocument/2006/relationships/hyperlink" Target="../../../../../AppData/Roaming/Microsoft/Excel/planillas/parlamento%20participativo/PRES%20PP%202015%20ASAMBLEAS%20CANTONALES%20EQUIPO%201.ppt" TargetMode="External"/><Relationship Id="rId1" Type="http://schemas.openxmlformats.org/officeDocument/2006/relationships/hyperlink" Target="../../../../../AppData/Roaming/Microsoft/Excel/CURRICULUM.pdf" TargetMode="External"/><Relationship Id="rId6" Type="http://schemas.openxmlformats.org/officeDocument/2006/relationships/hyperlink" Target="../../../../../AppData/Roaming/Microsoft/Excel/MATRIZ/OBRAS%20DE%20ARTE.xlsx" TargetMode="External"/><Relationship Id="rId11" Type="http://schemas.openxmlformats.org/officeDocument/2006/relationships/hyperlink" Target="../../../../../AppData/Roaming/Microsoft/Excel/planillas/obras/ESTUDIOSPB.xlsx" TargetMode="External"/><Relationship Id="rId24" Type="http://schemas.openxmlformats.org/officeDocument/2006/relationships/hyperlink" Target="../../../../../AppData/Roaming/Microsoft/Excel/planillas/VILCABAMBA/PLANILLA%20VILCABAMBA.xlsx" TargetMode="External"/><Relationship Id="rId32" Type="http://schemas.openxmlformats.org/officeDocument/2006/relationships/hyperlink" Target="../../../../../AppData/Roaming/Microsoft/Excel/financiero/saldos%20presupuestarias%2029%20dic%202014.xls" TargetMode="External"/><Relationship Id="rId5" Type="http://schemas.openxmlformats.org/officeDocument/2006/relationships/hyperlink" Target="../../../../../AppData/Roaming/Microsoft/Excel/MATRIZ/MEJORAMIENTO.xlsx" TargetMode="External"/><Relationship Id="rId15" Type="http://schemas.openxmlformats.org/officeDocument/2006/relationships/hyperlink" Target="../../../../../AppData/Roaming/Microsoft/Excel/planillas/parlamento%20participativo/Alamor%2006-10.JPG" TargetMode="External"/><Relationship Id="rId23" Type="http://schemas.openxmlformats.org/officeDocument/2006/relationships/hyperlink" Target="../../../../../AppData/Roaming/Microsoft/Excel/planillas/SARAGURO/1419069684361.jpg" TargetMode="External"/><Relationship Id="rId28" Type="http://schemas.openxmlformats.org/officeDocument/2006/relationships/hyperlink" Target="../../../../../AppData/Roaming/Microsoft/Excel/planillas/CANTONES/MAPA%20INTERACTIVO.pptx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../../../../../AppData/Roaming/Microsoft/Excel/planillas/obras/DTSB.xlsx" TargetMode="External"/><Relationship Id="rId19" Type="http://schemas.openxmlformats.org/officeDocument/2006/relationships/hyperlink" Target="../../../../../AppData/Roaming/Microsoft/Excel/informe%20gerente%202013apr/MAPA%20INTERACTIVO%20VIALSUR%202013.ppsx" TargetMode="External"/><Relationship Id="rId31" Type="http://schemas.openxmlformats.org/officeDocument/2006/relationships/hyperlink" Target="../../../../../AppData/Roaming/Microsoft/Excel/financiero/saldos%20presupuestarias%2029%20dic%202014.xls" TargetMode="External"/><Relationship Id="rId4" Type="http://schemas.openxmlformats.org/officeDocument/2006/relationships/hyperlink" Target="../../../../../AppData/Roaming/Microsoft/Excel/MATRIZ/ESTUDIOS.xlsx" TargetMode="External"/><Relationship Id="rId9" Type="http://schemas.openxmlformats.org/officeDocument/2006/relationships/hyperlink" Target="../../../../../AppData/Roaming/Microsoft/Excel/planillas/obras/alcantarillas.xlsx" TargetMode="External"/><Relationship Id="rId14" Type="http://schemas.openxmlformats.org/officeDocument/2006/relationships/hyperlink" Target="../../../../../AppData/Roaming/Microsoft/Excel/planillas/obras/OBRAS%20DE%20ARTE%20Y%20SE&#209;ALIZACION.xlsx" TargetMode="External"/><Relationship Id="rId22" Type="http://schemas.openxmlformats.org/officeDocument/2006/relationships/hyperlink" Target="../../../../../AppData/Roaming/Microsoft/Excel/planillas/SARAGURO/planilla%20saraguro.xlsx" TargetMode="External"/><Relationship Id="rId27" Type="http://schemas.openxmlformats.org/officeDocument/2006/relationships/hyperlink" Target="../../../../../AppData/Roaming/Microsoft/Excel/planillas/obras/REHABILITACION%20BACHEO%20ASFALTICO.xlsx" TargetMode="External"/><Relationship Id="rId30" Type="http://schemas.openxmlformats.org/officeDocument/2006/relationships/hyperlink" Target="../../../../../AppData/Roaming/Microsoft/Excel/COMPRAS%20PUBLICAS%202014/PROCESOS%20VIALSUR%202014.xlsx" TargetMode="External"/><Relationship Id="rId35" Type="http://schemas.openxmlformats.org/officeDocument/2006/relationships/hyperlink" Target="../../../../../AppData/Roaming/Microsoft/Excel/financiero/POA%20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76"/>
  <sheetViews>
    <sheetView tabSelected="1" topLeftCell="N162" zoomScale="70" zoomScaleNormal="70" workbookViewId="0">
      <selection activeCell="W170" sqref="W170"/>
    </sheetView>
  </sheetViews>
  <sheetFormatPr baseColWidth="10" defaultRowHeight="15" x14ac:dyDescent="0.25"/>
  <cols>
    <col min="1" max="1" width="41.5703125" customWidth="1"/>
    <col min="2" max="2" width="74.28515625" customWidth="1"/>
    <col min="3" max="3" width="50.140625" customWidth="1"/>
    <col min="4" max="5" width="28.85546875" customWidth="1"/>
    <col min="6" max="6" width="18.7109375" customWidth="1"/>
    <col min="7" max="7" width="26.85546875" customWidth="1"/>
    <col min="8" max="8" width="7.85546875" customWidth="1"/>
    <col min="9" max="9" width="8.85546875" customWidth="1"/>
    <col min="10" max="10" width="9.42578125" customWidth="1"/>
    <col min="11" max="11" width="21.28515625" customWidth="1"/>
  </cols>
  <sheetData>
    <row r="1" spans="1:10" x14ac:dyDescent="0.25">
      <c r="A1" s="473" t="s">
        <v>238</v>
      </c>
      <c r="B1" s="473"/>
      <c r="C1" s="473"/>
      <c r="D1" s="473"/>
      <c r="E1" s="473"/>
      <c r="F1" s="473"/>
      <c r="G1" s="473"/>
      <c r="H1" s="109"/>
      <c r="I1" s="29"/>
      <c r="J1" s="29"/>
    </row>
    <row r="2" spans="1:10" x14ac:dyDescent="0.25">
      <c r="A2" s="473"/>
      <c r="B2" s="473"/>
      <c r="C2" s="473"/>
      <c r="D2" s="473"/>
      <c r="E2" s="473"/>
      <c r="F2" s="473"/>
      <c r="G2" s="473"/>
      <c r="H2" s="29"/>
      <c r="I2" s="29"/>
      <c r="J2" s="29"/>
    </row>
    <row r="3" spans="1:10" x14ac:dyDescent="0.25">
      <c r="A3" s="473"/>
      <c r="B3" s="473"/>
      <c r="C3" s="473"/>
      <c r="D3" s="473"/>
      <c r="E3" s="473"/>
      <c r="F3" s="473"/>
      <c r="G3" s="473"/>
      <c r="H3" s="109"/>
      <c r="I3" s="29"/>
      <c r="J3" s="29"/>
    </row>
    <row r="4" spans="1:10" ht="15.75" thickBot="1" x14ac:dyDescent="0.3">
      <c r="A4" s="474"/>
      <c r="B4" s="474"/>
      <c r="C4" s="474"/>
      <c r="D4" s="474"/>
      <c r="E4" s="474"/>
      <c r="F4" s="474"/>
      <c r="G4" s="109"/>
      <c r="H4" s="110"/>
      <c r="I4" s="29"/>
      <c r="J4" s="29"/>
    </row>
    <row r="5" spans="1:10" ht="15.75" thickBot="1" x14ac:dyDescent="0.3">
      <c r="A5" s="475" t="s">
        <v>239</v>
      </c>
      <c r="B5" s="476"/>
      <c r="C5" s="29"/>
      <c r="D5" s="29"/>
      <c r="E5" s="29"/>
      <c r="F5" s="29"/>
      <c r="G5" s="29"/>
      <c r="H5" s="111"/>
      <c r="I5" s="29"/>
      <c r="J5" s="29"/>
    </row>
    <row r="6" spans="1:10" x14ac:dyDescent="0.25">
      <c r="A6" s="112" t="s">
        <v>240</v>
      </c>
      <c r="B6" s="113" t="s">
        <v>395</v>
      </c>
      <c r="C6" s="464"/>
      <c r="D6" s="477"/>
      <c r="E6" s="477"/>
      <c r="F6" s="477"/>
      <c r="G6" s="477"/>
      <c r="H6" s="114"/>
      <c r="I6" s="29"/>
      <c r="J6" s="29"/>
    </row>
    <row r="7" spans="1:10" ht="15.75" thickBot="1" x14ac:dyDescent="0.3">
      <c r="A7" s="115" t="s">
        <v>241</v>
      </c>
      <c r="B7" s="116" t="s">
        <v>396</v>
      </c>
      <c r="C7" s="29"/>
      <c r="D7" s="29"/>
      <c r="E7" s="29"/>
      <c r="F7" s="29"/>
      <c r="G7" s="29"/>
      <c r="H7" s="111"/>
      <c r="I7" s="29"/>
      <c r="J7" s="29"/>
    </row>
    <row r="8" spans="1:10" ht="15.75" thickBot="1" x14ac:dyDescent="0.3">
      <c r="A8" s="117"/>
      <c r="B8" s="118"/>
      <c r="C8" s="29"/>
      <c r="D8" s="29"/>
      <c r="E8" s="29"/>
      <c r="F8" s="29"/>
      <c r="G8" s="29"/>
      <c r="H8" s="111"/>
      <c r="I8" s="29"/>
      <c r="J8" s="29"/>
    </row>
    <row r="9" spans="1:10" ht="15.75" thickBot="1" x14ac:dyDescent="0.3">
      <c r="A9" s="119" t="s">
        <v>242</v>
      </c>
      <c r="B9" s="120" t="s">
        <v>243</v>
      </c>
      <c r="C9" s="29"/>
      <c r="D9" s="29"/>
      <c r="E9" s="29"/>
      <c r="F9" s="29"/>
      <c r="G9" s="29"/>
      <c r="H9" s="111"/>
      <c r="I9" s="29"/>
      <c r="J9" s="29"/>
    </row>
    <row r="10" spans="1:10" x14ac:dyDescent="0.25">
      <c r="A10" s="121" t="s">
        <v>244</v>
      </c>
      <c r="B10" s="113"/>
      <c r="C10" s="29"/>
      <c r="D10" s="29"/>
      <c r="E10" s="29"/>
      <c r="F10" s="29"/>
      <c r="G10" s="29"/>
      <c r="H10" s="111"/>
      <c r="I10" s="29"/>
      <c r="J10" s="29"/>
    </row>
    <row r="11" spans="1:10" x14ac:dyDescent="0.25">
      <c r="A11" s="122" t="s">
        <v>245</v>
      </c>
      <c r="B11" s="123"/>
      <c r="C11" s="29"/>
      <c r="D11" s="29"/>
      <c r="E11" s="29"/>
      <c r="F11" s="29"/>
      <c r="G11" s="29"/>
      <c r="H11" s="111"/>
      <c r="I11" s="29"/>
      <c r="J11" s="29"/>
    </row>
    <row r="12" spans="1:10" x14ac:dyDescent="0.25">
      <c r="A12" s="122" t="s">
        <v>246</v>
      </c>
      <c r="B12" s="124"/>
      <c r="C12" s="29"/>
      <c r="D12" s="29"/>
      <c r="E12" s="29"/>
      <c r="F12" s="29"/>
      <c r="G12" s="29"/>
      <c r="H12" s="111"/>
      <c r="I12" s="29"/>
      <c r="J12" s="29"/>
    </row>
    <row r="13" spans="1:10" x14ac:dyDescent="0.25">
      <c r="A13" s="122" t="s">
        <v>247</v>
      </c>
      <c r="B13" s="123"/>
      <c r="C13" s="29"/>
      <c r="D13" s="29"/>
      <c r="E13" s="29"/>
      <c r="F13" s="29"/>
      <c r="G13" s="29"/>
      <c r="H13" s="111"/>
      <c r="I13" s="29"/>
      <c r="J13" s="29"/>
    </row>
    <row r="14" spans="1:10" x14ac:dyDescent="0.25">
      <c r="A14" s="122" t="s">
        <v>248</v>
      </c>
      <c r="B14" s="123"/>
      <c r="C14" s="29"/>
      <c r="D14" s="29"/>
      <c r="E14" s="29"/>
      <c r="F14" s="29"/>
      <c r="G14" s="29"/>
      <c r="H14" s="111"/>
      <c r="I14" s="29"/>
      <c r="J14" s="29"/>
    </row>
    <row r="15" spans="1:10" ht="15.75" thickBot="1" x14ac:dyDescent="0.3">
      <c r="A15" s="125" t="s">
        <v>249</v>
      </c>
      <c r="B15" s="126" t="s">
        <v>16</v>
      </c>
      <c r="C15" s="29"/>
      <c r="D15" s="29"/>
      <c r="E15" s="29"/>
      <c r="F15" s="29"/>
      <c r="G15" s="29"/>
      <c r="H15" s="111"/>
      <c r="I15" s="29"/>
      <c r="J15" s="29"/>
    </row>
    <row r="16" spans="1:10" ht="15.75" thickBot="1" x14ac:dyDescent="0.3">
      <c r="A16" s="464"/>
      <c r="B16" s="465"/>
      <c r="C16" s="29"/>
      <c r="D16" s="29"/>
      <c r="E16" s="29"/>
      <c r="F16" s="29"/>
      <c r="G16" s="29"/>
      <c r="H16" s="111"/>
      <c r="I16" s="29"/>
      <c r="J16" s="29"/>
    </row>
    <row r="17" spans="1:10" ht="15.75" thickBot="1" x14ac:dyDescent="0.3">
      <c r="A17" s="127" t="s">
        <v>250</v>
      </c>
      <c r="B17" s="128" t="s">
        <v>243</v>
      </c>
      <c r="C17" s="29"/>
      <c r="D17" s="29"/>
      <c r="E17" s="29"/>
      <c r="F17" s="29"/>
      <c r="G17" s="29"/>
      <c r="H17" s="111"/>
      <c r="I17" s="29"/>
      <c r="J17" s="29"/>
    </row>
    <row r="18" spans="1:10" x14ac:dyDescent="0.25">
      <c r="A18" s="121" t="s">
        <v>2</v>
      </c>
      <c r="B18" s="113" t="s">
        <v>16</v>
      </c>
      <c r="C18" s="29"/>
      <c r="D18" s="29"/>
      <c r="E18" s="29"/>
      <c r="F18" s="29"/>
      <c r="G18" s="29"/>
      <c r="H18" s="111"/>
      <c r="I18" s="29"/>
      <c r="J18" s="29"/>
    </row>
    <row r="19" spans="1:10" x14ac:dyDescent="0.25">
      <c r="A19" s="122" t="s">
        <v>251</v>
      </c>
      <c r="B19" s="123"/>
      <c r="C19" s="29"/>
      <c r="D19" s="29"/>
      <c r="E19" s="29"/>
      <c r="F19" s="29"/>
      <c r="G19" s="29"/>
      <c r="H19" s="111"/>
      <c r="I19" s="29"/>
      <c r="J19" s="29"/>
    </row>
    <row r="20" spans="1:10" ht="15.75" thickBot="1" x14ac:dyDescent="0.3">
      <c r="A20" s="125" t="s">
        <v>252</v>
      </c>
      <c r="B20" s="126"/>
      <c r="C20" s="29"/>
      <c r="D20" s="29"/>
      <c r="E20" s="29"/>
      <c r="F20" s="29"/>
      <c r="G20" s="29"/>
      <c r="H20" s="111"/>
      <c r="I20" s="29"/>
      <c r="J20" s="29"/>
    </row>
    <row r="21" spans="1:10" ht="15.75" thickBot="1" x14ac:dyDescent="0.3">
      <c r="A21" s="129" t="s">
        <v>253</v>
      </c>
      <c r="B21" s="130"/>
      <c r="C21" s="111"/>
      <c r="D21" s="111"/>
      <c r="E21" s="111"/>
      <c r="F21" s="111"/>
      <c r="G21" s="111"/>
      <c r="H21" s="111"/>
      <c r="I21" s="29"/>
      <c r="J21" s="29"/>
    </row>
    <row r="22" spans="1:10" x14ac:dyDescent="0.25">
      <c r="A22" s="131" t="s">
        <v>2</v>
      </c>
      <c r="B22" s="295" t="str">
        <f>+'RC Empresa Pública Municipal'!B10:F10</f>
        <v>LOJA</v>
      </c>
      <c r="C22" s="114"/>
      <c r="D22" s="114"/>
      <c r="E22" s="114"/>
      <c r="F22" s="114"/>
      <c r="G22" s="114"/>
      <c r="H22" s="132"/>
      <c r="I22" s="29"/>
      <c r="J22" s="29"/>
    </row>
    <row r="23" spans="1:10" x14ac:dyDescent="0.25">
      <c r="A23" s="133" t="s">
        <v>3</v>
      </c>
      <c r="B23" s="295" t="str">
        <f>+'RC Empresa Pública Municipal'!B11:F11</f>
        <v>LOJA</v>
      </c>
      <c r="C23" s="114"/>
      <c r="D23" s="114"/>
      <c r="E23" s="114"/>
      <c r="F23" s="114"/>
      <c r="G23" s="114"/>
      <c r="H23" s="132"/>
      <c r="I23" s="29"/>
      <c r="J23" s="29"/>
    </row>
    <row r="24" spans="1:10" x14ac:dyDescent="0.25">
      <c r="A24" s="133" t="s">
        <v>4</v>
      </c>
      <c r="B24" s="295" t="str">
        <f>+'RC Empresa Pública Municipal'!B12:F12</f>
        <v>SUCRE</v>
      </c>
      <c r="C24" s="114"/>
      <c r="D24" s="114"/>
      <c r="E24" s="114"/>
      <c r="F24" s="114"/>
      <c r="G24" s="114"/>
      <c r="H24" s="132"/>
      <c r="I24" s="29"/>
      <c r="J24" s="29"/>
    </row>
    <row r="25" spans="1:10" x14ac:dyDescent="0.25">
      <c r="A25" s="133" t="s">
        <v>5</v>
      </c>
      <c r="B25" s="295" t="str">
        <f>+'RC Empresa Pública Municipal'!B13:F13</f>
        <v>LOJA</v>
      </c>
      <c r="C25" s="114"/>
      <c r="D25" s="114"/>
      <c r="E25" s="114"/>
      <c r="F25" s="114"/>
      <c r="G25" s="114"/>
      <c r="H25" s="132"/>
      <c r="I25" s="29"/>
      <c r="J25" s="29"/>
    </row>
    <row r="26" spans="1:10" ht="24.6" customHeight="1" x14ac:dyDescent="0.25">
      <c r="A26" s="133" t="s">
        <v>6</v>
      </c>
      <c r="B26" s="295" t="str">
        <f>+'RC Empresa Pública Municipal'!B14:F14</f>
        <v>SUCRE Y J.A.EGUIGUREN ESQ. EDIFICIO PREFECTURA DE LOJA( 2), 2do. ,3ero. Y 4to. PISO</v>
      </c>
      <c r="C26" s="114"/>
      <c r="D26" s="114"/>
      <c r="E26" s="114"/>
      <c r="F26" s="114"/>
      <c r="G26" s="114"/>
      <c r="H26" s="132"/>
      <c r="I26" s="29"/>
      <c r="J26" s="29"/>
    </row>
    <row r="27" spans="1:10" ht="21" customHeight="1" x14ac:dyDescent="0.25">
      <c r="A27" s="133" t="s">
        <v>254</v>
      </c>
      <c r="B27" s="295" t="str">
        <f>+'RC Empresa Pública Municipal'!B15:F15</f>
        <v>vialsurep@prefecturaloja.gob.ec</v>
      </c>
      <c r="C27" s="114"/>
      <c r="D27" s="114"/>
      <c r="E27" s="114"/>
      <c r="F27" s="114"/>
      <c r="G27" s="114"/>
      <c r="H27" s="132"/>
      <c r="I27" s="29"/>
      <c r="J27" s="29"/>
    </row>
    <row r="28" spans="1:10" x14ac:dyDescent="0.25">
      <c r="A28" s="133" t="s">
        <v>7</v>
      </c>
      <c r="B28" s="295" t="str">
        <f>+'RC Empresa Pública Municipal'!B16:F16</f>
        <v>www.prefecturaloja.gob.ec</v>
      </c>
      <c r="C28" s="114"/>
      <c r="D28" s="114"/>
      <c r="E28" s="114"/>
      <c r="F28" s="114"/>
      <c r="G28" s="114"/>
      <c r="H28" s="132"/>
      <c r="I28" s="29"/>
      <c r="J28" s="29"/>
    </row>
    <row r="29" spans="1:10" ht="22.9" customHeight="1" x14ac:dyDescent="0.25">
      <c r="A29" s="133" t="s">
        <v>8</v>
      </c>
      <c r="B29" s="295" t="str">
        <f>+'RC Empresa Pública Municipal'!B17:F17</f>
        <v>072 – 2585636 ext 102 , 103 -119</v>
      </c>
      <c r="C29" s="114"/>
      <c r="D29" s="114"/>
      <c r="E29" s="114"/>
      <c r="F29" s="114"/>
      <c r="G29" s="114"/>
      <c r="H29" s="132"/>
      <c r="I29" s="29"/>
      <c r="J29" s="29"/>
    </row>
    <row r="30" spans="1:10" ht="15.75" thickBot="1" x14ac:dyDescent="0.3">
      <c r="A30" s="134" t="s">
        <v>9</v>
      </c>
      <c r="B30" s="296">
        <f>+'RC Empresa Pública Municipal'!B18:F18</f>
        <v>1160049760001</v>
      </c>
      <c r="C30" s="114"/>
      <c r="D30" s="114"/>
      <c r="E30" s="114"/>
      <c r="F30" s="114"/>
      <c r="G30" s="114"/>
      <c r="H30" s="132"/>
      <c r="I30" s="29"/>
      <c r="J30" s="29"/>
    </row>
    <row r="31" spans="1:10" ht="30.75" customHeight="1" thickBot="1" x14ac:dyDescent="0.3">
      <c r="A31" s="478"/>
      <c r="B31" s="478"/>
      <c r="C31" s="29"/>
      <c r="D31" s="29"/>
      <c r="E31" s="29"/>
      <c r="F31" s="29"/>
      <c r="G31" s="29"/>
      <c r="H31" s="111"/>
      <c r="I31" s="29"/>
      <c r="J31" s="29"/>
    </row>
    <row r="32" spans="1:10" ht="15.75" thickBot="1" x14ac:dyDescent="0.3">
      <c r="A32" s="135" t="s">
        <v>255</v>
      </c>
      <c r="B32" s="135"/>
      <c r="C32" s="29"/>
      <c r="D32" s="29"/>
      <c r="E32" s="29"/>
      <c r="F32" s="29"/>
      <c r="G32" s="29"/>
      <c r="H32" s="111"/>
      <c r="I32" s="29"/>
      <c r="J32" s="29"/>
    </row>
    <row r="33" spans="1:10" x14ac:dyDescent="0.25">
      <c r="A33" s="136" t="s">
        <v>256</v>
      </c>
      <c r="B33" s="137" t="s">
        <v>398</v>
      </c>
      <c r="C33" s="29"/>
      <c r="D33" s="29"/>
      <c r="H33" s="138"/>
    </row>
    <row r="34" spans="1:10" x14ac:dyDescent="0.25">
      <c r="A34" s="139" t="s">
        <v>257</v>
      </c>
      <c r="B34" s="140" t="s">
        <v>399</v>
      </c>
      <c r="C34" s="464"/>
      <c r="D34" s="464"/>
      <c r="E34" s="464"/>
      <c r="F34" s="29"/>
      <c r="G34" s="29"/>
      <c r="H34" s="111"/>
      <c r="I34" s="29"/>
      <c r="J34" s="29"/>
    </row>
    <row r="35" spans="1:10" x14ac:dyDescent="0.25">
      <c r="A35" s="122" t="s">
        <v>258</v>
      </c>
      <c r="B35" s="141" t="s">
        <v>400</v>
      </c>
      <c r="C35" s="132"/>
      <c r="D35" s="132"/>
      <c r="E35" s="132"/>
      <c r="F35" s="29"/>
      <c r="G35" s="29"/>
      <c r="H35" s="111"/>
      <c r="I35" s="29"/>
      <c r="J35" s="29"/>
    </row>
    <row r="36" spans="1:10" x14ac:dyDescent="0.25">
      <c r="A36" s="122" t="s">
        <v>259</v>
      </c>
      <c r="B36" s="250" t="s">
        <v>401</v>
      </c>
      <c r="C36" s="132"/>
      <c r="D36" s="132"/>
      <c r="E36" s="132"/>
      <c r="F36" s="29"/>
      <c r="G36" s="29"/>
      <c r="H36" s="111"/>
      <c r="I36" s="29"/>
      <c r="J36" s="29"/>
    </row>
    <row r="37" spans="1:10" ht="15.75" thickBot="1" x14ac:dyDescent="0.3">
      <c r="A37" s="125" t="s">
        <v>8</v>
      </c>
      <c r="B37" s="142">
        <v>2570234</v>
      </c>
      <c r="C37" s="132"/>
      <c r="D37" s="132"/>
      <c r="E37" s="132"/>
      <c r="F37" s="29"/>
      <c r="G37" s="29"/>
      <c r="H37" s="111"/>
      <c r="I37" s="29"/>
      <c r="J37" s="29"/>
    </row>
    <row r="38" spans="1:10" ht="15.75" thickBot="1" x14ac:dyDescent="0.3">
      <c r="A38" s="464"/>
      <c r="B38" s="465"/>
      <c r="C38" s="29"/>
      <c r="D38" s="29"/>
      <c r="E38" s="29"/>
      <c r="F38" s="29"/>
      <c r="G38" s="29"/>
      <c r="H38" s="111"/>
      <c r="I38" s="29"/>
      <c r="J38" s="29"/>
    </row>
    <row r="39" spans="1:10" ht="15.75" thickBot="1" x14ac:dyDescent="0.3">
      <c r="A39" s="466" t="s">
        <v>260</v>
      </c>
      <c r="B39" s="467"/>
      <c r="C39" s="29"/>
      <c r="D39" s="29"/>
      <c r="E39" s="29"/>
      <c r="F39" s="29"/>
      <c r="G39" s="29"/>
      <c r="H39" s="111"/>
      <c r="I39" s="29"/>
      <c r="J39" s="29"/>
    </row>
    <row r="40" spans="1:10" ht="15.75" thickBot="1" x14ac:dyDescent="0.3">
      <c r="A40" s="143" t="s">
        <v>261</v>
      </c>
      <c r="B40" s="144" t="str">
        <f>+'RC Empresa Pública Municipal'!B21:F21</f>
        <v>ING. FABIAN VILLAMAGUA AGUIRRE</v>
      </c>
      <c r="C40" s="29"/>
      <c r="D40" s="29"/>
      <c r="E40" s="29"/>
      <c r="F40" s="29"/>
      <c r="G40" s="29"/>
      <c r="H40" s="111"/>
      <c r="I40" s="29"/>
      <c r="J40" s="29"/>
    </row>
    <row r="41" spans="1:10" ht="15.75" thickBot="1" x14ac:dyDescent="0.3">
      <c r="A41" s="143" t="s">
        <v>262</v>
      </c>
      <c r="B41" s="144" t="s">
        <v>402</v>
      </c>
      <c r="C41" s="29"/>
      <c r="D41" s="29"/>
      <c r="E41" s="29"/>
      <c r="F41" s="29"/>
      <c r="G41" s="29"/>
      <c r="H41" s="111"/>
      <c r="I41" s="29"/>
      <c r="J41" s="29"/>
    </row>
    <row r="42" spans="1:10" ht="15.75" thickBot="1" x14ac:dyDescent="0.3">
      <c r="A42" s="143" t="s">
        <v>258</v>
      </c>
      <c r="B42" s="144" t="s">
        <v>403</v>
      </c>
      <c r="C42" s="29"/>
      <c r="D42" s="29"/>
      <c r="E42" s="29"/>
      <c r="F42" s="29"/>
      <c r="G42" s="29"/>
      <c r="H42" s="111"/>
      <c r="I42" s="29"/>
      <c r="J42" s="29"/>
    </row>
    <row r="43" spans="1:10" ht="15.75" thickBot="1" x14ac:dyDescent="0.3">
      <c r="A43" s="143" t="s">
        <v>259</v>
      </c>
      <c r="B43" s="144" t="s">
        <v>404</v>
      </c>
      <c r="C43" s="29"/>
      <c r="D43" s="29"/>
      <c r="E43" s="29"/>
      <c r="F43" s="29"/>
      <c r="G43" s="29"/>
      <c r="H43" s="111"/>
      <c r="I43" s="29"/>
      <c r="J43" s="29"/>
    </row>
    <row r="44" spans="1:10" ht="15.75" thickBot="1" x14ac:dyDescent="0.3">
      <c r="A44" s="143" t="s">
        <v>8</v>
      </c>
      <c r="B44" s="144" t="s">
        <v>405</v>
      </c>
      <c r="C44" s="29"/>
      <c r="D44" s="29"/>
      <c r="E44" s="29"/>
      <c r="F44" s="29"/>
      <c r="G44" s="29"/>
      <c r="H44" s="111"/>
      <c r="I44" s="29"/>
      <c r="J44" s="29"/>
    </row>
    <row r="45" spans="1:10" ht="15.75" thickBot="1" x14ac:dyDescent="0.3">
      <c r="A45" s="114"/>
      <c r="B45" s="145"/>
      <c r="C45" s="29"/>
      <c r="D45" s="29"/>
      <c r="E45" s="29"/>
      <c r="F45" s="29"/>
      <c r="G45" s="29"/>
      <c r="H45" s="111"/>
      <c r="I45" s="29"/>
      <c r="J45" s="29"/>
    </row>
    <row r="46" spans="1:10" ht="15.75" thickBot="1" x14ac:dyDescent="0.3">
      <c r="A46" s="468" t="s">
        <v>263</v>
      </c>
      <c r="B46" s="469"/>
      <c r="C46" s="29"/>
      <c r="D46" s="29"/>
      <c r="E46" s="29"/>
      <c r="F46" s="29"/>
      <c r="G46" s="29"/>
      <c r="H46" s="111"/>
      <c r="I46" s="29"/>
      <c r="J46" s="29"/>
    </row>
    <row r="47" spans="1:10" ht="15.75" thickBot="1" x14ac:dyDescent="0.3">
      <c r="A47" s="146" t="s">
        <v>261</v>
      </c>
      <c r="B47" s="144" t="s">
        <v>406</v>
      </c>
      <c r="C47" s="29"/>
      <c r="D47" s="29"/>
      <c r="E47" s="29"/>
      <c r="F47" s="29"/>
      <c r="G47" s="29"/>
      <c r="H47" s="111"/>
      <c r="I47" s="29"/>
      <c r="J47" s="29"/>
    </row>
    <row r="48" spans="1:10" ht="15.75" thickBot="1" x14ac:dyDescent="0.3">
      <c r="A48" s="143" t="s">
        <v>262</v>
      </c>
      <c r="B48" s="144" t="s">
        <v>407</v>
      </c>
      <c r="C48" s="29"/>
      <c r="D48" s="29"/>
      <c r="E48" s="29"/>
      <c r="F48" s="29"/>
      <c r="G48" s="29"/>
      <c r="H48" s="111"/>
      <c r="I48" s="29"/>
      <c r="J48" s="29"/>
    </row>
    <row r="49" spans="1:10" ht="15.75" thickBot="1" x14ac:dyDescent="0.3">
      <c r="A49" s="143" t="s">
        <v>258</v>
      </c>
      <c r="B49" s="298">
        <v>41944</v>
      </c>
      <c r="C49" s="29"/>
      <c r="D49" s="29"/>
      <c r="E49" s="29"/>
      <c r="F49" s="29"/>
      <c r="G49" s="29"/>
      <c r="H49" s="111"/>
      <c r="I49" s="29"/>
      <c r="J49" s="29"/>
    </row>
    <row r="50" spans="1:10" ht="15.75" thickBot="1" x14ac:dyDescent="0.3">
      <c r="A50" s="143" t="s">
        <v>259</v>
      </c>
      <c r="B50" s="299" t="s">
        <v>408</v>
      </c>
      <c r="C50" s="29"/>
      <c r="D50" s="29"/>
      <c r="E50" s="29"/>
      <c r="F50" s="29"/>
      <c r="G50" s="29"/>
      <c r="H50" s="111"/>
      <c r="I50" s="29"/>
      <c r="J50" s="29"/>
    </row>
    <row r="51" spans="1:10" ht="15.75" thickBot="1" x14ac:dyDescent="0.3">
      <c r="A51" s="143" t="s">
        <v>8</v>
      </c>
      <c r="B51" s="144" t="s">
        <v>409</v>
      </c>
      <c r="C51" s="29"/>
      <c r="D51" s="29"/>
      <c r="E51" s="29"/>
      <c r="F51" s="29"/>
      <c r="G51" s="29"/>
      <c r="H51" s="111"/>
      <c r="I51" s="29"/>
      <c r="J51" s="29"/>
    </row>
    <row r="52" spans="1:10" ht="15.75" thickBot="1" x14ac:dyDescent="0.3">
      <c r="A52" s="114"/>
      <c r="B52" s="145"/>
      <c r="C52" s="29"/>
      <c r="D52" s="29"/>
      <c r="E52" s="29"/>
      <c r="F52" s="29"/>
      <c r="G52" s="29"/>
      <c r="H52" s="111"/>
      <c r="I52" s="29"/>
      <c r="J52" s="29"/>
    </row>
    <row r="53" spans="1:10" ht="15.75" thickBot="1" x14ac:dyDescent="0.3">
      <c r="A53" s="436" t="s">
        <v>264</v>
      </c>
      <c r="B53" s="437"/>
      <c r="C53" s="438"/>
      <c r="D53" s="29"/>
      <c r="E53" s="29"/>
      <c r="F53" s="29"/>
      <c r="G53" s="29"/>
      <c r="H53" s="111"/>
      <c r="I53" s="29"/>
      <c r="J53" s="29"/>
    </row>
    <row r="54" spans="1:10" ht="15.75" thickBot="1" x14ac:dyDescent="0.3">
      <c r="A54" s="470" t="s">
        <v>265</v>
      </c>
      <c r="B54" s="471"/>
      <c r="C54" s="472"/>
      <c r="D54" s="29"/>
      <c r="E54" s="29"/>
      <c r="F54" s="29"/>
      <c r="G54" s="29"/>
      <c r="H54" s="111"/>
      <c r="I54" s="29"/>
      <c r="J54" s="29"/>
    </row>
    <row r="55" spans="1:10" ht="15.75" thickBot="1" x14ac:dyDescent="0.3">
      <c r="A55" s="147" t="s">
        <v>266</v>
      </c>
      <c r="B55" s="455" t="s">
        <v>267</v>
      </c>
      <c r="C55" s="455"/>
      <c r="D55" s="29" t="s">
        <v>268</v>
      </c>
      <c r="E55" s="29"/>
      <c r="F55" s="29"/>
      <c r="G55" s="29"/>
      <c r="H55" s="111"/>
      <c r="I55" s="29"/>
      <c r="J55" s="29"/>
    </row>
    <row r="56" spans="1:10" ht="15.75" thickBot="1" x14ac:dyDescent="0.3">
      <c r="A56" s="148"/>
      <c r="B56" s="456"/>
      <c r="C56" s="456"/>
      <c r="D56" s="29"/>
      <c r="E56" s="29"/>
      <c r="F56" s="29"/>
      <c r="G56" s="29"/>
      <c r="H56" s="111"/>
      <c r="I56" s="29"/>
      <c r="J56" s="29"/>
    </row>
    <row r="57" spans="1:10" x14ac:dyDescent="0.25">
      <c r="A57" s="149"/>
      <c r="B57" s="150"/>
      <c r="C57" s="29"/>
      <c r="D57" s="29"/>
      <c r="E57" s="29"/>
      <c r="F57" s="29"/>
      <c r="G57" s="29"/>
      <c r="H57" s="111"/>
      <c r="I57" s="29"/>
      <c r="J57" s="29"/>
    </row>
    <row r="58" spans="1:10" x14ac:dyDescent="0.25">
      <c r="A58" s="457" t="s">
        <v>13</v>
      </c>
      <c r="B58" s="457"/>
      <c r="C58" s="457"/>
      <c r="D58" s="29"/>
      <c r="E58" s="29"/>
      <c r="F58" s="29"/>
      <c r="G58" s="29"/>
      <c r="H58" s="111"/>
      <c r="I58" s="29"/>
      <c r="J58" s="29"/>
    </row>
    <row r="59" spans="1:10" x14ac:dyDescent="0.25">
      <c r="A59" s="458" t="s">
        <v>269</v>
      </c>
      <c r="B59" s="458"/>
      <c r="C59" s="29"/>
      <c r="D59" s="29"/>
      <c r="E59" s="29"/>
      <c r="F59" s="29"/>
      <c r="G59" s="29"/>
      <c r="H59" s="111"/>
      <c r="I59" s="29"/>
      <c r="J59" s="29"/>
    </row>
    <row r="60" spans="1:10" x14ac:dyDescent="0.25">
      <c r="A60" s="151" t="s">
        <v>270</v>
      </c>
      <c r="B60" s="152" t="s">
        <v>271</v>
      </c>
      <c r="C60" s="153"/>
      <c r="D60" s="154"/>
      <c r="E60" s="154" t="s">
        <v>14</v>
      </c>
      <c r="F60" s="153"/>
      <c r="G60" s="29"/>
      <c r="H60" s="111"/>
      <c r="I60" s="29"/>
      <c r="J60" s="29"/>
    </row>
    <row r="61" spans="1:10" x14ac:dyDescent="0.25">
      <c r="A61" s="155"/>
      <c r="B61" s="155"/>
      <c r="D61" s="154"/>
      <c r="E61" s="154"/>
      <c r="F61" s="153"/>
      <c r="G61" s="29"/>
      <c r="H61" s="111"/>
      <c r="I61" s="29"/>
      <c r="J61" s="29"/>
    </row>
    <row r="62" spans="1:10" x14ac:dyDescent="0.25">
      <c r="A62" s="155"/>
      <c r="B62" s="155"/>
      <c r="C62" s="153"/>
      <c r="D62" s="154"/>
      <c r="E62" s="154"/>
      <c r="F62" s="153"/>
      <c r="G62" s="29"/>
      <c r="H62" s="111"/>
      <c r="I62" s="29"/>
      <c r="J62" s="29"/>
    </row>
    <row r="63" spans="1:10" x14ac:dyDescent="0.25">
      <c r="A63" s="156"/>
      <c r="B63" s="156"/>
      <c r="C63" s="153"/>
      <c r="D63" s="153"/>
      <c r="E63" s="153"/>
      <c r="F63" s="153"/>
      <c r="G63" s="29"/>
      <c r="H63" s="111"/>
      <c r="I63" s="29"/>
      <c r="J63" s="29"/>
    </row>
    <row r="64" spans="1:10" x14ac:dyDescent="0.25">
      <c r="A64" s="459" t="s">
        <v>273</v>
      </c>
      <c r="B64" s="459"/>
      <c r="C64" s="153"/>
      <c r="D64" s="153"/>
      <c r="E64" s="153"/>
      <c r="F64" s="153"/>
      <c r="G64" s="29"/>
      <c r="H64" s="111"/>
      <c r="I64" s="29"/>
      <c r="J64" s="29"/>
    </row>
    <row r="65" spans="1:10" x14ac:dyDescent="0.25">
      <c r="A65" s="157" t="s">
        <v>274</v>
      </c>
      <c r="B65" s="152" t="s">
        <v>275</v>
      </c>
      <c r="C65" s="158"/>
      <c r="D65" s="158"/>
      <c r="E65" s="158"/>
      <c r="F65" s="153"/>
      <c r="G65" s="29"/>
      <c r="H65" s="111"/>
      <c r="I65" s="29"/>
      <c r="J65" s="29"/>
    </row>
    <row r="66" spans="1:10" ht="38.25" x14ac:dyDescent="0.25">
      <c r="A66" s="159" t="s">
        <v>417</v>
      </c>
      <c r="B66" s="160"/>
      <c r="C66" s="161" t="s">
        <v>276</v>
      </c>
      <c r="D66" s="114"/>
      <c r="E66" s="162"/>
      <c r="F66" s="162"/>
      <c r="G66" s="29"/>
      <c r="H66" s="111"/>
      <c r="I66" s="29"/>
      <c r="J66" s="29"/>
    </row>
    <row r="67" spans="1:10" x14ac:dyDescent="0.25">
      <c r="A67" s="50" t="s">
        <v>147</v>
      </c>
      <c r="B67" s="300" t="str">
        <f>+'RC Empresa Pública Municipal'!C32</f>
        <v>CONSTRUCCION DE ALCANTARILLAS</v>
      </c>
      <c r="C67" s="461" t="s">
        <v>162</v>
      </c>
      <c r="D67" s="164"/>
      <c r="E67" s="164"/>
      <c r="F67" s="114"/>
      <c r="G67" s="29"/>
      <c r="H67" s="111"/>
      <c r="I67" s="29"/>
      <c r="J67" s="29"/>
    </row>
    <row r="68" spans="1:10" x14ac:dyDescent="0.25">
      <c r="A68" s="82" t="s">
        <v>212</v>
      </c>
      <c r="B68" s="300" t="str">
        <f>+'RC Empresa Pública Municipal'!C33</f>
        <v>DTSB</v>
      </c>
      <c r="C68" s="462"/>
      <c r="D68" s="164"/>
      <c r="E68" s="164"/>
      <c r="F68" s="297"/>
      <c r="G68" s="29"/>
      <c r="H68" s="111"/>
      <c r="I68" s="29"/>
      <c r="J68" s="29"/>
    </row>
    <row r="69" spans="1:10" x14ac:dyDescent="0.25">
      <c r="A69" s="83" t="s">
        <v>213</v>
      </c>
      <c r="B69" s="300" t="str">
        <f>+'RC Empresa Pública Municipal'!C34</f>
        <v>SALDOS DE ASFALTADO A NIVEL DE CARPETA ASFALTICA</v>
      </c>
      <c r="C69" s="462"/>
      <c r="D69" s="164"/>
      <c r="E69" s="164"/>
      <c r="F69" s="297"/>
      <c r="G69" s="29"/>
      <c r="H69" s="111"/>
      <c r="I69" s="29"/>
      <c r="J69" s="29"/>
    </row>
    <row r="70" spans="1:10" x14ac:dyDescent="0.25">
      <c r="A70" s="50" t="s">
        <v>133</v>
      </c>
      <c r="B70" s="300" t="str">
        <f>+'RC Empresa Pública Municipal'!C35</f>
        <v>ESTUDIOS VIALES</v>
      </c>
      <c r="C70" s="462"/>
      <c r="D70" s="164"/>
      <c r="E70" s="164"/>
      <c r="F70" s="297"/>
      <c r="G70" s="29"/>
      <c r="H70" s="111"/>
      <c r="I70" s="29"/>
      <c r="J70" s="29"/>
    </row>
    <row r="71" spans="1:10" x14ac:dyDescent="0.25">
      <c r="A71" s="82" t="s">
        <v>148</v>
      </c>
      <c r="B71" s="300" t="str">
        <f>+'RC Empresa Pública Municipal'!C36</f>
        <v>MANTENIMIENTO</v>
      </c>
      <c r="C71" s="462"/>
      <c r="D71" s="164"/>
      <c r="E71" s="164"/>
      <c r="F71" s="297"/>
      <c r="G71" s="29"/>
      <c r="H71" s="111"/>
      <c r="I71" s="29"/>
      <c r="J71" s="29"/>
    </row>
    <row r="72" spans="1:10" x14ac:dyDescent="0.25">
      <c r="A72" s="50" t="s">
        <v>149</v>
      </c>
      <c r="B72" s="300" t="str">
        <f>+'RC Empresa Pública Municipal'!C37</f>
        <v>MEJORAMIENTO</v>
      </c>
      <c r="C72" s="462"/>
      <c r="D72" s="164"/>
      <c r="E72" s="164"/>
      <c r="F72" s="297"/>
      <c r="G72" s="29"/>
      <c r="H72" s="111"/>
      <c r="I72" s="29"/>
      <c r="J72" s="29"/>
    </row>
    <row r="73" spans="1:10" x14ac:dyDescent="0.25">
      <c r="A73" s="50" t="s">
        <v>134</v>
      </c>
      <c r="B73" s="300" t="str">
        <f>+'RC Empresa Pública Municipal'!C38</f>
        <v>OBRAS DE ARTE</v>
      </c>
      <c r="C73" s="462"/>
      <c r="D73" s="164"/>
      <c r="E73" s="164"/>
      <c r="F73" s="297"/>
      <c r="G73" s="29"/>
      <c r="H73" s="111"/>
      <c r="I73" s="29"/>
      <c r="J73" s="29"/>
    </row>
    <row r="74" spans="1:10" x14ac:dyDescent="0.25">
      <c r="A74" s="50" t="s">
        <v>135</v>
      </c>
      <c r="B74" s="300" t="str">
        <f>+'RC Empresa Pública Municipal'!C39</f>
        <v>PUENTES</v>
      </c>
      <c r="C74" s="462"/>
      <c r="D74" s="164"/>
      <c r="E74" s="164"/>
      <c r="F74" s="297"/>
      <c r="G74" s="29"/>
      <c r="H74" s="111"/>
      <c r="I74" s="29"/>
      <c r="J74" s="29"/>
    </row>
    <row r="75" spans="1:10" x14ac:dyDescent="0.25">
      <c r="A75" s="51" t="s">
        <v>214</v>
      </c>
      <c r="B75" s="300" t="str">
        <f>+'RC Empresa Pública Municipal'!C40</f>
        <v>REHABILITACION BACHEO ASFALTICO</v>
      </c>
      <c r="C75" s="463"/>
      <c r="D75" s="164"/>
      <c r="E75" s="164"/>
      <c r="F75" s="297"/>
      <c r="G75" s="29"/>
      <c r="H75" s="111"/>
      <c r="I75" s="29"/>
      <c r="J75" s="29"/>
    </row>
    <row r="76" spans="1:10" x14ac:dyDescent="0.25">
      <c r="A76" s="156"/>
      <c r="B76" s="156"/>
      <c r="C76" s="29"/>
      <c r="D76" s="29"/>
      <c r="E76" s="29"/>
      <c r="F76" s="29"/>
      <c r="G76" s="29"/>
      <c r="H76" s="111"/>
      <c r="I76" s="29"/>
      <c r="J76" s="29"/>
    </row>
    <row r="77" spans="1:10" x14ac:dyDescent="0.25">
      <c r="A77" s="460" t="s">
        <v>277</v>
      </c>
      <c r="B77" s="460"/>
      <c r="C77" s="111"/>
      <c r="D77" s="111"/>
      <c r="E77" s="111"/>
      <c r="F77" s="29"/>
      <c r="G77" s="29"/>
      <c r="H77" s="111"/>
      <c r="I77" s="29"/>
      <c r="J77" s="29"/>
    </row>
    <row r="78" spans="1:10" ht="25.5" x14ac:dyDescent="0.25">
      <c r="A78" s="152" t="s">
        <v>278</v>
      </c>
      <c r="B78" s="152" t="s">
        <v>279</v>
      </c>
      <c r="C78" s="145"/>
      <c r="D78" s="145"/>
      <c r="E78" s="145"/>
      <c r="F78" s="145"/>
      <c r="G78" s="29"/>
      <c r="H78" s="111"/>
      <c r="I78" s="29"/>
      <c r="J78" s="29"/>
    </row>
    <row r="79" spans="1:10" ht="30" x14ac:dyDescent="0.25">
      <c r="A79" s="165" t="s">
        <v>145</v>
      </c>
      <c r="B79" s="300" t="s">
        <v>418</v>
      </c>
      <c r="C79" s="451"/>
      <c r="D79" s="451"/>
      <c r="E79" s="451"/>
      <c r="F79" s="166"/>
      <c r="G79" s="29"/>
      <c r="H79" s="111"/>
      <c r="I79" s="29"/>
      <c r="J79" s="29"/>
    </row>
    <row r="80" spans="1:10" x14ac:dyDescent="0.25">
      <c r="A80" s="165"/>
      <c r="B80" s="163"/>
      <c r="C80" s="451"/>
      <c r="D80" s="451"/>
      <c r="E80" s="451"/>
      <c r="F80" s="166"/>
      <c r="G80" s="29"/>
      <c r="H80" s="111"/>
      <c r="I80" s="29"/>
      <c r="J80" s="29"/>
    </row>
    <row r="81" spans="1:10" x14ac:dyDescent="0.25">
      <c r="A81" s="165"/>
      <c r="B81" s="163"/>
      <c r="C81" s="451"/>
      <c r="D81" s="451"/>
      <c r="E81" s="451"/>
      <c r="F81" s="166"/>
      <c r="G81" s="29"/>
      <c r="H81" s="111"/>
      <c r="I81" s="29"/>
      <c r="J81" s="29"/>
    </row>
    <row r="82" spans="1:10" x14ac:dyDescent="0.25">
      <c r="A82" s="165"/>
      <c r="B82" s="163"/>
      <c r="C82" s="451"/>
      <c r="D82" s="451"/>
      <c r="E82" s="451"/>
      <c r="F82" s="166"/>
      <c r="G82" s="29"/>
      <c r="H82" s="111"/>
      <c r="I82" s="29"/>
      <c r="J82" s="29"/>
    </row>
    <row r="83" spans="1:10" x14ac:dyDescent="0.25">
      <c r="A83" s="165"/>
      <c r="B83" s="163"/>
      <c r="C83" s="451"/>
      <c r="D83" s="451"/>
      <c r="E83" s="451"/>
      <c r="F83" s="166"/>
      <c r="G83" s="29"/>
      <c r="H83" s="111"/>
      <c r="I83" s="29"/>
      <c r="J83" s="29"/>
    </row>
    <row r="84" spans="1:10" x14ac:dyDescent="0.25">
      <c r="A84" s="165"/>
      <c r="B84" s="163"/>
      <c r="C84" s="451"/>
      <c r="D84" s="451"/>
      <c r="E84" s="451"/>
      <c r="F84" s="166"/>
      <c r="G84" s="29"/>
      <c r="H84" s="111"/>
      <c r="I84" s="29"/>
      <c r="J84" s="29"/>
    </row>
    <row r="85" spans="1:10" ht="15.75" thickBot="1" x14ac:dyDescent="0.3">
      <c r="A85" s="156"/>
      <c r="B85" s="156"/>
      <c r="C85" s="29"/>
      <c r="D85" s="29"/>
      <c r="E85" s="29"/>
      <c r="F85" s="29"/>
      <c r="G85" s="29"/>
      <c r="H85" s="111"/>
      <c r="I85" s="29"/>
      <c r="J85" s="29"/>
    </row>
    <row r="86" spans="1:10" x14ac:dyDescent="0.25">
      <c r="A86" s="387" t="s">
        <v>280</v>
      </c>
      <c r="B86" s="388"/>
      <c r="C86" s="388"/>
      <c r="D86" s="388"/>
      <c r="E86" s="388"/>
      <c r="F86" s="388"/>
      <c r="G86" s="167"/>
      <c r="H86" s="111"/>
      <c r="I86" s="29"/>
      <c r="J86" s="29"/>
    </row>
    <row r="87" spans="1:10" ht="51.75" thickBot="1" x14ac:dyDescent="0.3">
      <c r="A87" s="168" t="s">
        <v>281</v>
      </c>
      <c r="B87" s="169" t="s">
        <v>282</v>
      </c>
      <c r="C87" s="169" t="s">
        <v>283</v>
      </c>
      <c r="D87" s="169" t="s">
        <v>284</v>
      </c>
      <c r="E87" s="169" t="s">
        <v>285</v>
      </c>
      <c r="F87" s="170" t="s">
        <v>286</v>
      </c>
      <c r="G87" s="171" t="s">
        <v>287</v>
      </c>
      <c r="H87" s="111" t="s">
        <v>288</v>
      </c>
      <c r="I87" s="29"/>
      <c r="J87" s="29"/>
    </row>
    <row r="88" spans="1:10" ht="54" customHeight="1" thickBot="1" x14ac:dyDescent="0.3">
      <c r="A88" s="172" t="s">
        <v>289</v>
      </c>
      <c r="B88" s="173"/>
      <c r="C88" s="174"/>
      <c r="D88" s="174"/>
      <c r="E88" s="174"/>
      <c r="F88" s="175"/>
      <c r="G88" s="176"/>
      <c r="H88" s="111"/>
      <c r="I88" s="29"/>
      <c r="J88" s="29"/>
    </row>
    <row r="89" spans="1:10" ht="54.6" customHeight="1" thickBot="1" x14ac:dyDescent="0.3">
      <c r="A89" s="177" t="s">
        <v>290</v>
      </c>
      <c r="B89" s="178"/>
      <c r="C89" s="179"/>
      <c r="D89" s="179"/>
      <c r="E89" s="179"/>
      <c r="F89" s="180"/>
      <c r="G89" s="176"/>
      <c r="H89" s="111"/>
      <c r="I89" s="29"/>
      <c r="J89" s="29"/>
    </row>
    <row r="90" spans="1:10" ht="39" thickBot="1" x14ac:dyDescent="0.3">
      <c r="A90" s="177" t="s">
        <v>291</v>
      </c>
      <c r="B90" s="178"/>
      <c r="C90" s="179"/>
      <c r="D90" s="179"/>
      <c r="E90" s="179"/>
      <c r="F90" s="180"/>
      <c r="G90" s="176"/>
      <c r="H90" s="111"/>
      <c r="I90" s="29"/>
      <c r="J90" s="29"/>
    </row>
    <row r="91" spans="1:10" ht="26.25" thickBot="1" x14ac:dyDescent="0.3">
      <c r="A91" s="177" t="s">
        <v>292</v>
      </c>
      <c r="B91" s="178"/>
      <c r="C91" s="179"/>
      <c r="D91" s="179"/>
      <c r="E91" s="179"/>
      <c r="F91" s="180"/>
      <c r="G91" s="176"/>
      <c r="H91" s="111"/>
      <c r="I91" s="29"/>
      <c r="J91" s="29"/>
    </row>
    <row r="92" spans="1:10" ht="79.900000000000006" customHeight="1" thickBot="1" x14ac:dyDescent="0.3">
      <c r="A92" s="181" t="s">
        <v>293</v>
      </c>
      <c r="B92" s="182" t="s">
        <v>16</v>
      </c>
      <c r="C92" s="183" t="s">
        <v>419</v>
      </c>
      <c r="D92" s="301" t="s">
        <v>410</v>
      </c>
      <c r="E92" s="183" t="s">
        <v>411</v>
      </c>
      <c r="F92" s="184" t="s">
        <v>16</v>
      </c>
      <c r="G92" s="185" t="s">
        <v>16</v>
      </c>
      <c r="H92" s="111"/>
      <c r="I92" s="29"/>
      <c r="J92" s="29"/>
    </row>
    <row r="93" spans="1:10" ht="15.75" thickBot="1" x14ac:dyDescent="0.3">
      <c r="A93" s="156"/>
      <c r="B93" s="156"/>
      <c r="C93" s="29"/>
      <c r="D93" s="29"/>
      <c r="E93" s="29"/>
      <c r="F93" s="29"/>
      <c r="G93" s="29"/>
      <c r="H93" s="111"/>
      <c r="I93" s="29"/>
      <c r="J93" s="29"/>
    </row>
    <row r="94" spans="1:10" x14ac:dyDescent="0.25">
      <c r="A94" s="387" t="s">
        <v>294</v>
      </c>
      <c r="B94" s="388"/>
      <c r="C94" s="388"/>
      <c r="D94" s="388"/>
      <c r="E94" s="388"/>
      <c r="F94" s="186"/>
      <c r="G94" s="29"/>
      <c r="H94" s="111"/>
      <c r="I94" s="29"/>
      <c r="J94" s="29"/>
    </row>
    <row r="95" spans="1:10" x14ac:dyDescent="0.25">
      <c r="A95" s="452" t="s">
        <v>295</v>
      </c>
      <c r="B95" s="401" t="s">
        <v>296</v>
      </c>
      <c r="C95" s="453" t="s">
        <v>297</v>
      </c>
      <c r="D95" s="401" t="s">
        <v>298</v>
      </c>
      <c r="E95" s="454" t="s">
        <v>299</v>
      </c>
      <c r="F95" s="402" t="s">
        <v>300</v>
      </c>
      <c r="G95" s="29"/>
      <c r="H95" s="111"/>
      <c r="I95" s="29"/>
      <c r="J95" s="29"/>
    </row>
    <row r="96" spans="1:10" ht="133.5" customHeight="1" x14ac:dyDescent="0.25">
      <c r="A96" s="448"/>
      <c r="B96" s="373"/>
      <c r="C96" s="453"/>
      <c r="D96" s="373"/>
      <c r="E96" s="454"/>
      <c r="F96" s="402"/>
      <c r="G96" s="29" t="s">
        <v>272</v>
      </c>
      <c r="H96" s="111"/>
      <c r="I96" s="29"/>
      <c r="J96" s="29"/>
    </row>
    <row r="97" spans="1:10" ht="76.900000000000006" customHeight="1" thickBot="1" x14ac:dyDescent="0.3">
      <c r="A97" s="125" t="s">
        <v>301</v>
      </c>
      <c r="B97" s="187" t="s">
        <v>16</v>
      </c>
      <c r="C97" s="187" t="s">
        <v>420</v>
      </c>
      <c r="D97" s="187" t="s">
        <v>412</v>
      </c>
      <c r="E97" s="303" t="s">
        <v>413</v>
      </c>
      <c r="F97" s="302" t="s">
        <v>137</v>
      </c>
      <c r="G97" s="29"/>
      <c r="H97" s="111"/>
      <c r="I97" s="29"/>
      <c r="J97" s="29"/>
    </row>
    <row r="98" spans="1:10" ht="15.75" thickBot="1" x14ac:dyDescent="0.3">
      <c r="A98" s="156"/>
      <c r="B98" s="156"/>
      <c r="C98" s="29"/>
      <c r="D98" s="29"/>
      <c r="E98" s="29"/>
      <c r="F98" s="29"/>
      <c r="G98" s="29"/>
      <c r="H98" s="111"/>
      <c r="I98" s="29"/>
      <c r="J98" s="29"/>
    </row>
    <row r="99" spans="1:10" x14ac:dyDescent="0.25">
      <c r="A99" s="387" t="s">
        <v>19</v>
      </c>
      <c r="B99" s="388"/>
      <c r="C99" s="388"/>
      <c r="D99" s="389"/>
      <c r="E99" s="29"/>
      <c r="F99" s="29"/>
      <c r="G99" s="29"/>
      <c r="H99" s="111"/>
      <c r="I99" s="29"/>
      <c r="J99" s="29"/>
    </row>
    <row r="100" spans="1:10" x14ac:dyDescent="0.25">
      <c r="A100" s="447" t="s">
        <v>20</v>
      </c>
      <c r="B100" s="447"/>
      <c r="C100" s="447"/>
      <c r="D100" s="447"/>
      <c r="E100" s="111"/>
      <c r="F100" s="29"/>
      <c r="G100" s="29"/>
      <c r="H100" s="111"/>
      <c r="I100" s="29"/>
      <c r="J100" s="29"/>
    </row>
    <row r="101" spans="1:10" x14ac:dyDescent="0.25">
      <c r="A101" s="448" t="s">
        <v>21</v>
      </c>
      <c r="B101" s="449" t="s">
        <v>302</v>
      </c>
      <c r="C101" s="449" t="s">
        <v>24</v>
      </c>
      <c r="D101" s="450" t="s">
        <v>300</v>
      </c>
      <c r="E101" s="29"/>
      <c r="F101" s="29"/>
      <c r="G101" s="29"/>
      <c r="H101" s="111"/>
      <c r="I101" s="29"/>
      <c r="J101" s="29"/>
    </row>
    <row r="102" spans="1:10" ht="68.25" customHeight="1" x14ac:dyDescent="0.25">
      <c r="A102" s="400"/>
      <c r="B102" s="373"/>
      <c r="C102" s="373"/>
      <c r="D102" s="402"/>
      <c r="E102" s="29"/>
      <c r="F102" s="29"/>
      <c r="G102" s="29"/>
      <c r="H102" s="111"/>
      <c r="I102" s="29"/>
      <c r="J102" s="29"/>
    </row>
    <row r="103" spans="1:10" x14ac:dyDescent="0.25">
      <c r="A103" s="189" t="s">
        <v>25</v>
      </c>
      <c r="B103" s="190" t="s">
        <v>16</v>
      </c>
      <c r="C103" s="191" t="s">
        <v>215</v>
      </c>
      <c r="D103" s="305" t="s">
        <v>137</v>
      </c>
      <c r="E103" s="29" t="s">
        <v>272</v>
      </c>
      <c r="F103" s="29"/>
      <c r="G103" s="29"/>
      <c r="H103" s="111"/>
      <c r="I103" s="29"/>
      <c r="J103" s="29"/>
    </row>
    <row r="104" spans="1:10" x14ac:dyDescent="0.25">
      <c r="A104" s="189" t="s">
        <v>26</v>
      </c>
      <c r="B104" s="190" t="s">
        <v>17</v>
      </c>
      <c r="C104" s="191"/>
      <c r="D104" s="192"/>
      <c r="E104" s="29"/>
      <c r="F104" s="29"/>
      <c r="G104" s="29"/>
      <c r="H104" s="111"/>
      <c r="I104" s="29"/>
      <c r="J104" s="29"/>
    </row>
    <row r="105" spans="1:10" x14ac:dyDescent="0.25">
      <c r="A105" s="189" t="s">
        <v>27</v>
      </c>
      <c r="B105" s="190" t="s">
        <v>17</v>
      </c>
      <c r="C105" s="191"/>
      <c r="D105" s="192"/>
      <c r="E105" s="29"/>
      <c r="F105" s="29"/>
      <c r="G105" s="29"/>
      <c r="H105" s="111"/>
      <c r="I105" s="29"/>
      <c r="J105" s="29"/>
    </row>
    <row r="106" spans="1:10" ht="60" x14ac:dyDescent="0.25">
      <c r="A106" s="189" t="s">
        <v>28</v>
      </c>
      <c r="B106" s="190" t="s">
        <v>16</v>
      </c>
      <c r="C106" s="191" t="s">
        <v>138</v>
      </c>
      <c r="D106" s="305" t="s">
        <v>220</v>
      </c>
      <c r="E106" s="29"/>
      <c r="F106" s="29"/>
      <c r="G106" s="29"/>
      <c r="H106" s="111"/>
      <c r="I106" s="29"/>
      <c r="J106" s="29"/>
    </row>
    <row r="107" spans="1:10" x14ac:dyDescent="0.25">
      <c r="A107" s="189" t="s">
        <v>29</v>
      </c>
      <c r="B107" s="190" t="s">
        <v>17</v>
      </c>
      <c r="C107" s="191"/>
      <c r="D107" s="192"/>
      <c r="E107" s="29"/>
      <c r="F107" s="29"/>
      <c r="G107" s="29"/>
      <c r="H107" s="111"/>
      <c r="I107" s="29"/>
      <c r="J107" s="29"/>
    </row>
    <row r="108" spans="1:10" x14ac:dyDescent="0.25">
      <c r="A108" s="189" t="s">
        <v>303</v>
      </c>
      <c r="B108" s="190" t="s">
        <v>17</v>
      </c>
      <c r="C108" s="191"/>
      <c r="D108" s="192"/>
      <c r="E108" s="29"/>
      <c r="F108" s="29"/>
      <c r="G108" s="29"/>
      <c r="H108" s="111"/>
      <c r="I108" s="29"/>
      <c r="J108" s="29"/>
    </row>
    <row r="109" spans="1:10" ht="30.75" thickBot="1" x14ac:dyDescent="0.3">
      <c r="A109" s="193" t="s">
        <v>30</v>
      </c>
      <c r="B109" s="324" t="s">
        <v>16</v>
      </c>
      <c r="C109" s="325" t="s">
        <v>422</v>
      </c>
      <c r="D109" s="304" t="s">
        <v>216</v>
      </c>
      <c r="E109" s="29"/>
      <c r="F109" s="29"/>
      <c r="G109" s="29"/>
      <c r="H109" s="111"/>
      <c r="I109" s="29"/>
      <c r="J109" s="29"/>
    </row>
    <row r="110" spans="1:10" ht="15.75" thickBot="1" x14ac:dyDescent="0.3">
      <c r="A110" s="156"/>
      <c r="B110" s="156"/>
      <c r="C110" s="29"/>
      <c r="D110" s="29"/>
      <c r="E110" s="29"/>
      <c r="F110" s="29"/>
      <c r="G110" s="29"/>
      <c r="H110" s="111"/>
      <c r="I110" s="29"/>
      <c r="J110" s="29"/>
    </row>
    <row r="111" spans="1:10" x14ac:dyDescent="0.25">
      <c r="A111" s="439" t="s">
        <v>31</v>
      </c>
      <c r="B111" s="440"/>
      <c r="C111" s="440"/>
      <c r="D111" s="441"/>
      <c r="E111" s="29"/>
      <c r="F111" s="29"/>
      <c r="G111" s="29"/>
      <c r="H111" s="111"/>
      <c r="I111" s="29"/>
      <c r="J111" s="29"/>
    </row>
    <row r="112" spans="1:10" x14ac:dyDescent="0.25">
      <c r="A112" s="390" t="s">
        <v>32</v>
      </c>
      <c r="B112" s="391"/>
      <c r="C112" s="391"/>
      <c r="D112" s="392"/>
      <c r="E112" s="29"/>
      <c r="F112" s="29"/>
      <c r="G112" s="29"/>
      <c r="H112" s="111"/>
      <c r="I112" s="29"/>
      <c r="J112" s="29"/>
    </row>
    <row r="113" spans="1:10" x14ac:dyDescent="0.25">
      <c r="A113" s="400" t="s">
        <v>304</v>
      </c>
      <c r="B113" s="401" t="s">
        <v>305</v>
      </c>
      <c r="C113" s="401" t="s">
        <v>306</v>
      </c>
      <c r="D113" s="402" t="s">
        <v>300</v>
      </c>
      <c r="E113" s="29"/>
      <c r="F113" s="29"/>
      <c r="G113" s="29"/>
      <c r="H113" s="111"/>
      <c r="I113" s="29"/>
      <c r="J113" s="29"/>
    </row>
    <row r="114" spans="1:10" ht="62.25" customHeight="1" x14ac:dyDescent="0.25">
      <c r="A114" s="400"/>
      <c r="B114" s="373"/>
      <c r="C114" s="373"/>
      <c r="D114" s="402"/>
      <c r="E114" s="29"/>
      <c r="F114" s="29"/>
      <c r="G114" s="29"/>
      <c r="H114" s="111"/>
      <c r="I114" s="29"/>
      <c r="J114" s="29"/>
    </row>
    <row r="115" spans="1:10" x14ac:dyDescent="0.25">
      <c r="A115" s="442" t="s">
        <v>36</v>
      </c>
      <c r="B115" s="194" t="s">
        <v>17</v>
      </c>
      <c r="C115" s="165"/>
      <c r="D115" s="195" t="s">
        <v>117</v>
      </c>
      <c r="E115" s="29" t="s">
        <v>272</v>
      </c>
      <c r="F115" s="29"/>
      <c r="G115" s="29"/>
      <c r="H115" s="111"/>
      <c r="I115" s="29"/>
      <c r="J115" s="29"/>
    </row>
    <row r="116" spans="1:10" x14ac:dyDescent="0.25">
      <c r="A116" s="442"/>
      <c r="B116" s="194" t="s">
        <v>17</v>
      </c>
      <c r="C116" s="165"/>
      <c r="D116" s="196"/>
      <c r="E116" s="29"/>
      <c r="F116" s="29"/>
      <c r="G116" s="29"/>
      <c r="H116" s="111"/>
      <c r="I116" s="29"/>
      <c r="J116" s="29"/>
    </row>
    <row r="117" spans="1:10" x14ac:dyDescent="0.25">
      <c r="A117" s="122" t="s">
        <v>37</v>
      </c>
      <c r="B117" s="194" t="s">
        <v>17</v>
      </c>
      <c r="C117" s="165"/>
      <c r="D117" s="196"/>
      <c r="E117" s="29"/>
      <c r="F117" s="29"/>
      <c r="G117" s="29"/>
      <c r="H117" s="111"/>
      <c r="I117" s="29"/>
      <c r="J117" s="29"/>
    </row>
    <row r="118" spans="1:10" x14ac:dyDescent="0.25">
      <c r="A118" s="122" t="s">
        <v>38</v>
      </c>
      <c r="B118" s="194" t="s">
        <v>17</v>
      </c>
      <c r="C118" s="165"/>
      <c r="D118" s="196"/>
      <c r="E118" s="29"/>
      <c r="F118" s="29"/>
      <c r="G118" s="29"/>
      <c r="H118" s="111"/>
      <c r="I118" s="29"/>
      <c r="J118" s="29"/>
    </row>
    <row r="119" spans="1:10" x14ac:dyDescent="0.25">
      <c r="A119" s="122" t="s">
        <v>39</v>
      </c>
      <c r="B119" s="194" t="s">
        <v>17</v>
      </c>
      <c r="C119" s="165"/>
      <c r="D119" s="196"/>
      <c r="E119" s="29"/>
      <c r="F119" s="29"/>
      <c r="G119" s="29"/>
      <c r="H119" s="111"/>
      <c r="I119" s="29"/>
      <c r="J119" s="29"/>
    </row>
    <row r="120" spans="1:10" ht="15.75" thickBot="1" x14ac:dyDescent="0.3">
      <c r="A120" s="125" t="s">
        <v>30</v>
      </c>
      <c r="B120" s="187" t="s">
        <v>16</v>
      </c>
      <c r="C120" s="187" t="s">
        <v>421</v>
      </c>
      <c r="D120" s="188" t="s">
        <v>423</v>
      </c>
      <c r="E120" s="29"/>
      <c r="F120" s="29"/>
      <c r="G120" s="29"/>
      <c r="H120" s="111"/>
      <c r="I120" s="29"/>
      <c r="J120" s="29"/>
    </row>
    <row r="121" spans="1:10" ht="15.75" thickBot="1" x14ac:dyDescent="0.3">
      <c r="A121" s="114"/>
      <c r="B121" s="114"/>
      <c r="C121" s="114"/>
      <c r="D121" s="114"/>
      <c r="E121" s="114"/>
      <c r="F121" s="111"/>
      <c r="G121" s="29"/>
      <c r="H121" s="111"/>
      <c r="I121" s="29"/>
      <c r="J121" s="29"/>
    </row>
    <row r="122" spans="1:10" ht="15.75" thickBot="1" x14ac:dyDescent="0.3">
      <c r="A122" s="420" t="s">
        <v>307</v>
      </c>
      <c r="B122" s="421"/>
      <c r="C122" s="421"/>
      <c r="D122" s="421"/>
      <c r="E122" s="421"/>
      <c r="F122" s="423"/>
      <c r="G122" s="29"/>
      <c r="H122" s="111"/>
      <c r="I122" s="29"/>
      <c r="J122" s="29"/>
    </row>
    <row r="123" spans="1:10" ht="70.150000000000006" customHeight="1" thickBot="1" x14ac:dyDescent="0.3">
      <c r="A123" s="197" t="s">
        <v>308</v>
      </c>
      <c r="B123" s="198" t="s">
        <v>42</v>
      </c>
      <c r="C123" s="198" t="s">
        <v>309</v>
      </c>
      <c r="D123" s="198" t="s">
        <v>43</v>
      </c>
      <c r="E123" s="198" t="s">
        <v>300</v>
      </c>
      <c r="F123" s="198" t="s">
        <v>14</v>
      </c>
      <c r="G123" s="29"/>
      <c r="H123" s="111"/>
      <c r="I123" s="29"/>
      <c r="J123" s="29"/>
    </row>
    <row r="124" spans="1:10" ht="130.5" customHeight="1" thickBot="1" x14ac:dyDescent="0.3">
      <c r="A124" s="443" t="s">
        <v>310</v>
      </c>
      <c r="B124" s="199" t="s">
        <v>311</v>
      </c>
      <c r="C124" s="306" t="s">
        <v>16</v>
      </c>
      <c r="D124" s="200" t="s">
        <v>424</v>
      </c>
      <c r="E124" s="326" t="s">
        <v>425</v>
      </c>
      <c r="F124" s="201"/>
      <c r="G124" s="29"/>
      <c r="H124" s="111"/>
      <c r="I124" s="29"/>
      <c r="J124" s="29"/>
    </row>
    <row r="125" spans="1:10" ht="77.25" customHeight="1" thickBot="1" x14ac:dyDescent="0.3">
      <c r="A125" s="443"/>
      <c r="B125" s="202" t="s">
        <v>312</v>
      </c>
      <c r="C125" s="327" t="s">
        <v>16</v>
      </c>
      <c r="D125" s="307" t="s">
        <v>426</v>
      </c>
      <c r="E125" s="203"/>
      <c r="F125" s="203"/>
      <c r="G125" s="29"/>
      <c r="H125" s="111"/>
      <c r="I125" s="29"/>
      <c r="J125" s="29"/>
    </row>
    <row r="126" spans="1:10" ht="138" customHeight="1" thickBot="1" x14ac:dyDescent="0.3">
      <c r="A126" s="443" t="s">
        <v>313</v>
      </c>
      <c r="B126" s="204" t="s">
        <v>314</v>
      </c>
      <c r="C126" s="205"/>
      <c r="D126" s="205"/>
      <c r="E126" s="205"/>
      <c r="F126" s="206"/>
      <c r="G126" s="29"/>
      <c r="H126" s="111"/>
      <c r="I126" s="29"/>
      <c r="J126" s="29"/>
    </row>
    <row r="127" spans="1:10" ht="26.25" thickBot="1" x14ac:dyDescent="0.3">
      <c r="A127" s="443"/>
      <c r="B127" s="202" t="s">
        <v>315</v>
      </c>
      <c r="C127" s="203" t="s">
        <v>16</v>
      </c>
      <c r="D127" s="203"/>
      <c r="E127" s="203"/>
      <c r="F127" s="203"/>
      <c r="G127" s="29"/>
      <c r="H127" s="111"/>
      <c r="I127" s="29"/>
      <c r="J127" s="29"/>
    </row>
    <row r="128" spans="1:10" ht="72" customHeight="1" thickBot="1" x14ac:dyDescent="0.3">
      <c r="A128" s="443"/>
      <c r="B128" s="204" t="s">
        <v>316</v>
      </c>
      <c r="C128" s="205" t="s">
        <v>16</v>
      </c>
      <c r="D128" s="205"/>
      <c r="E128" s="205"/>
      <c r="F128" s="206"/>
      <c r="G128" s="29"/>
      <c r="H128" s="111"/>
      <c r="I128" s="29"/>
      <c r="J128" s="29"/>
    </row>
    <row r="129" spans="1:10" ht="92.25" customHeight="1" thickBot="1" x14ac:dyDescent="0.3">
      <c r="A129" s="443"/>
      <c r="B129" s="202" t="s">
        <v>317</v>
      </c>
      <c r="C129" s="203"/>
      <c r="D129" s="203"/>
      <c r="E129" s="203"/>
      <c r="F129" s="203"/>
      <c r="G129" s="29"/>
      <c r="H129" s="111"/>
      <c r="I129" s="29"/>
      <c r="J129" s="29"/>
    </row>
    <row r="130" spans="1:10" ht="69.75" customHeight="1" thickBot="1" x14ac:dyDescent="0.3">
      <c r="A130" s="443" t="s">
        <v>318</v>
      </c>
      <c r="B130" s="204" t="s">
        <v>319</v>
      </c>
      <c r="C130" s="205"/>
      <c r="D130" s="205"/>
      <c r="E130" s="205"/>
      <c r="F130" s="206"/>
      <c r="G130" s="29"/>
      <c r="H130" s="111"/>
      <c r="I130" s="29"/>
      <c r="J130" s="29"/>
    </row>
    <row r="131" spans="1:10" ht="47.25" customHeight="1" thickBot="1" x14ac:dyDescent="0.3">
      <c r="A131" s="443"/>
      <c r="B131" s="202" t="s">
        <v>320</v>
      </c>
      <c r="C131" s="203"/>
      <c r="D131" s="203"/>
      <c r="E131" s="203"/>
      <c r="F131" s="203"/>
      <c r="G131" s="29"/>
      <c r="H131" s="111"/>
      <c r="I131" s="29"/>
      <c r="J131" s="29"/>
    </row>
    <row r="132" spans="1:10" ht="48.75" customHeight="1" thickBot="1" x14ac:dyDescent="0.3">
      <c r="A132" s="443"/>
      <c r="B132" s="204" t="s">
        <v>321</v>
      </c>
      <c r="C132" s="205"/>
      <c r="D132" s="205"/>
      <c r="E132" s="205"/>
      <c r="F132" s="206"/>
      <c r="G132" s="29"/>
      <c r="H132" s="111"/>
      <c r="I132" s="29"/>
      <c r="J132" s="29"/>
    </row>
    <row r="133" spans="1:10" ht="69.75" customHeight="1" thickBot="1" x14ac:dyDescent="0.3">
      <c r="A133" s="443"/>
      <c r="B133" s="202" t="s">
        <v>322</v>
      </c>
      <c r="C133" s="203"/>
      <c r="D133" s="203"/>
      <c r="E133" s="203"/>
      <c r="F133" s="203"/>
      <c r="G133" s="29"/>
      <c r="H133" s="111"/>
      <c r="I133" s="29"/>
      <c r="J133" s="29"/>
    </row>
    <row r="134" spans="1:10" ht="62.25" customHeight="1" thickBot="1" x14ac:dyDescent="0.3">
      <c r="A134" s="443"/>
      <c r="B134" s="204" t="s">
        <v>323</v>
      </c>
      <c r="C134" s="205"/>
      <c r="D134" s="205"/>
      <c r="E134" s="205"/>
      <c r="F134" s="206"/>
      <c r="G134" s="29"/>
      <c r="H134" s="111"/>
      <c r="I134" s="29"/>
      <c r="J134" s="29"/>
    </row>
    <row r="135" spans="1:10" ht="72" customHeight="1" thickBot="1" x14ac:dyDescent="0.3">
      <c r="A135" s="443"/>
      <c r="B135" s="202" t="s">
        <v>324</v>
      </c>
      <c r="C135" s="203"/>
      <c r="D135" s="203"/>
      <c r="E135" s="203"/>
      <c r="F135" s="203"/>
      <c r="G135" s="29"/>
      <c r="H135" s="111"/>
      <c r="I135" s="29"/>
      <c r="J135" s="29"/>
    </row>
    <row r="136" spans="1:10" ht="92.25" customHeight="1" thickBot="1" x14ac:dyDescent="0.3">
      <c r="A136" s="207" t="s">
        <v>325</v>
      </c>
      <c r="B136" s="204" t="s">
        <v>326</v>
      </c>
      <c r="C136" s="205"/>
      <c r="D136" s="205"/>
      <c r="E136" s="205"/>
      <c r="F136" s="206"/>
      <c r="G136" s="29"/>
      <c r="H136" s="111"/>
      <c r="I136" s="29"/>
      <c r="J136" s="29"/>
    </row>
    <row r="137" spans="1:10" ht="15.75" thickBot="1" x14ac:dyDescent="0.3">
      <c r="A137" s="444" t="s">
        <v>327</v>
      </c>
      <c r="B137" s="445"/>
      <c r="C137" s="445"/>
      <c r="D137" s="445"/>
      <c r="E137" s="445"/>
      <c r="F137" s="446"/>
      <c r="G137" s="29"/>
      <c r="H137" s="111"/>
      <c r="I137" s="29"/>
      <c r="J137" s="29"/>
    </row>
    <row r="138" spans="1:10" ht="15.75" thickBot="1" x14ac:dyDescent="0.3">
      <c r="A138" s="208"/>
      <c r="B138" s="209"/>
      <c r="C138" s="209"/>
      <c r="D138" s="209"/>
      <c r="E138" s="209"/>
      <c r="F138" s="210"/>
      <c r="G138" s="29"/>
      <c r="H138" s="111"/>
      <c r="I138" s="29"/>
      <c r="J138" s="29"/>
    </row>
    <row r="139" spans="1:10" ht="15.75" thickBot="1" x14ac:dyDescent="0.3">
      <c r="A139" s="211"/>
      <c r="B139" s="212"/>
      <c r="C139" s="212"/>
      <c r="D139" s="213"/>
      <c r="E139" s="213"/>
      <c r="F139" s="214"/>
      <c r="G139" s="29"/>
      <c r="H139" s="111"/>
      <c r="I139" s="29"/>
      <c r="J139" s="29"/>
    </row>
    <row r="140" spans="1:10" ht="15.75" thickBot="1" x14ac:dyDescent="0.3">
      <c r="A140" s="430" t="s">
        <v>328</v>
      </c>
      <c r="B140" s="431"/>
      <c r="C140" s="432"/>
      <c r="D140" s="213"/>
      <c r="E140" s="213"/>
      <c r="F140" s="213"/>
      <c r="G140" s="29"/>
      <c r="H140" s="111"/>
      <c r="I140" s="29"/>
      <c r="J140" s="29"/>
    </row>
    <row r="141" spans="1:10" ht="56.25" customHeight="1" thickBot="1" x14ac:dyDescent="0.3">
      <c r="A141" s="215" t="s">
        <v>329</v>
      </c>
      <c r="B141" s="216" t="s">
        <v>330</v>
      </c>
      <c r="C141" s="217" t="s">
        <v>300</v>
      </c>
      <c r="D141" s="213"/>
      <c r="E141" s="213"/>
      <c r="F141" s="213"/>
      <c r="G141" s="29"/>
      <c r="H141" s="111"/>
      <c r="I141" s="29"/>
      <c r="J141" s="29"/>
    </row>
    <row r="142" spans="1:10" ht="15.75" thickBot="1" x14ac:dyDescent="0.3">
      <c r="A142" s="218"/>
      <c r="B142" s="219"/>
      <c r="C142" s="220"/>
      <c r="D142" s="213" t="s">
        <v>331</v>
      </c>
      <c r="E142" s="213"/>
      <c r="F142" s="213"/>
      <c r="G142" s="29"/>
      <c r="H142" s="111"/>
      <c r="I142" s="29"/>
      <c r="J142" s="29"/>
    </row>
    <row r="143" spans="1:10" ht="15.75" thickBot="1" x14ac:dyDescent="0.3">
      <c r="A143" s="219"/>
      <c r="B143" s="220"/>
      <c r="C143" s="220"/>
      <c r="D143" s="213"/>
      <c r="E143" s="213"/>
      <c r="F143" s="213"/>
      <c r="G143" s="29"/>
      <c r="H143" s="111"/>
      <c r="I143" s="29"/>
      <c r="J143" s="29"/>
    </row>
    <row r="144" spans="1:10" ht="15.75" thickBot="1" x14ac:dyDescent="0.3">
      <c r="A144" s="218"/>
      <c r="B144" s="219"/>
      <c r="C144" s="220"/>
      <c r="D144" s="213"/>
      <c r="E144" s="213"/>
      <c r="F144" s="213"/>
      <c r="G144" s="29"/>
      <c r="H144" s="111"/>
      <c r="I144" s="29"/>
      <c r="J144" s="29"/>
    </row>
    <row r="145" spans="1:10" ht="15.75" thickBot="1" x14ac:dyDescent="0.3">
      <c r="A145" s="433"/>
      <c r="B145" s="434"/>
      <c r="C145" s="434"/>
      <c r="D145" s="434"/>
      <c r="E145" s="434"/>
      <c r="F145" s="435"/>
      <c r="G145" s="29"/>
      <c r="H145" s="111"/>
      <c r="I145" s="29"/>
      <c r="J145" s="29"/>
    </row>
    <row r="146" spans="1:10" ht="15.75" thickBot="1" x14ac:dyDescent="0.3">
      <c r="A146" s="436" t="s">
        <v>332</v>
      </c>
      <c r="B146" s="437"/>
      <c r="C146" s="437"/>
      <c r="D146" s="437"/>
      <c r="E146" s="437"/>
      <c r="F146" s="437"/>
      <c r="G146" s="437"/>
      <c r="H146" s="221"/>
      <c r="I146" s="29"/>
      <c r="J146" s="29"/>
    </row>
    <row r="147" spans="1:10" ht="15.75" thickBot="1" x14ac:dyDescent="0.3">
      <c r="A147" s="436" t="s">
        <v>333</v>
      </c>
      <c r="B147" s="437"/>
      <c r="C147" s="437"/>
      <c r="D147" s="437"/>
      <c r="E147" s="437"/>
      <c r="F147" s="437"/>
      <c r="G147" s="437"/>
      <c r="H147" s="222"/>
      <c r="I147" s="29"/>
      <c r="J147" s="29"/>
    </row>
    <row r="148" spans="1:10" ht="120.75" customHeight="1" thickBot="1" x14ac:dyDescent="0.3">
      <c r="A148" s="197" t="s">
        <v>334</v>
      </c>
      <c r="B148" s="197" t="s">
        <v>335</v>
      </c>
      <c r="C148" s="198" t="s">
        <v>336</v>
      </c>
      <c r="D148" s="198" t="s">
        <v>337</v>
      </c>
      <c r="E148" s="198" t="s">
        <v>338</v>
      </c>
      <c r="F148" s="198" t="s">
        <v>339</v>
      </c>
      <c r="G148" s="198" t="s">
        <v>300</v>
      </c>
      <c r="H148" s="223" t="s">
        <v>300</v>
      </c>
      <c r="I148" s="29"/>
      <c r="J148" s="29"/>
    </row>
    <row r="149" spans="1:10" ht="26.25" thickBot="1" x14ac:dyDescent="0.3">
      <c r="A149" s="224" t="s">
        <v>340</v>
      </c>
      <c r="B149" s="219"/>
      <c r="C149" s="220"/>
      <c r="D149" s="219"/>
      <c r="E149" s="220"/>
      <c r="F149" s="219"/>
      <c r="G149" s="220"/>
      <c r="H149" s="220"/>
      <c r="I149" s="29" t="s">
        <v>341</v>
      </c>
      <c r="J149" s="29"/>
    </row>
    <row r="150" spans="1:10" ht="15.75" thickBot="1" x14ac:dyDescent="0.3">
      <c r="A150" s="224" t="s">
        <v>342</v>
      </c>
      <c r="B150" s="220"/>
      <c r="C150" s="220">
        <v>12281</v>
      </c>
      <c r="D150" s="220"/>
      <c r="E150" s="220"/>
      <c r="F150" s="220"/>
      <c r="G150" s="220"/>
      <c r="H150" s="220"/>
      <c r="I150" s="29"/>
      <c r="J150" s="29"/>
    </row>
    <row r="151" spans="1:10" ht="15.75" thickBot="1" x14ac:dyDescent="0.3">
      <c r="A151" s="224" t="s">
        <v>343</v>
      </c>
      <c r="B151" s="219"/>
      <c r="C151" s="220"/>
      <c r="D151" s="219"/>
      <c r="E151" s="220"/>
      <c r="F151" s="219"/>
      <c r="G151" s="220"/>
      <c r="H151" s="220"/>
      <c r="I151" s="29"/>
      <c r="J151" s="29"/>
    </row>
    <row r="152" spans="1:10" ht="15.75" thickBot="1" x14ac:dyDescent="0.3">
      <c r="A152" s="224" t="s">
        <v>344</v>
      </c>
      <c r="B152" s="224"/>
      <c r="C152" s="225"/>
      <c r="D152" s="225"/>
      <c r="E152" s="225"/>
      <c r="F152" s="225"/>
      <c r="G152" s="225"/>
      <c r="H152" s="225"/>
      <c r="I152" s="29"/>
      <c r="J152" s="29"/>
    </row>
    <row r="153" spans="1:10" ht="15.75" thickBot="1" x14ac:dyDescent="0.3">
      <c r="A153" s="29"/>
      <c r="B153" s="29"/>
      <c r="C153" s="29"/>
      <c r="D153" s="29"/>
      <c r="E153" s="29"/>
      <c r="F153" s="29"/>
      <c r="G153" s="29"/>
      <c r="H153" s="111"/>
      <c r="I153" s="29"/>
      <c r="J153" s="29"/>
    </row>
    <row r="154" spans="1:10" ht="15.75" thickBot="1" x14ac:dyDescent="0.3">
      <c r="A154" s="436" t="s">
        <v>345</v>
      </c>
      <c r="B154" s="437"/>
      <c r="C154" s="438"/>
      <c r="D154" s="29"/>
      <c r="E154" s="29"/>
      <c r="F154" s="29"/>
      <c r="G154" s="29"/>
      <c r="H154" s="111"/>
      <c r="I154" s="29"/>
      <c r="J154" s="29"/>
    </row>
    <row r="155" spans="1:10" ht="26.25" thickBot="1" x14ac:dyDescent="0.3">
      <c r="A155" s="226" t="s">
        <v>346</v>
      </c>
      <c r="B155" s="223" t="s">
        <v>243</v>
      </c>
      <c r="C155" s="227" t="s">
        <v>300</v>
      </c>
      <c r="D155" s="29"/>
      <c r="E155" s="29"/>
      <c r="F155" s="29"/>
      <c r="G155" s="29"/>
      <c r="H155" s="111"/>
      <c r="I155" s="29"/>
      <c r="J155" s="29"/>
    </row>
    <row r="156" spans="1:10" ht="26.25" thickBot="1" x14ac:dyDescent="0.3">
      <c r="A156" s="228" t="s">
        <v>347</v>
      </c>
      <c r="B156" s="229" t="s">
        <v>16</v>
      </c>
      <c r="C156" s="229" t="str">
        <f>+'RC Empresa Pública Municipal'!A84</f>
        <v>PAGINA WEB. INSTITUCIONAL http://www.gpl.gob.ec/ep/vialsur/</v>
      </c>
      <c r="D156" s="29" t="s">
        <v>341</v>
      </c>
      <c r="E156" s="29"/>
      <c r="F156" s="29"/>
      <c r="G156" s="29"/>
      <c r="H156" s="111"/>
      <c r="I156" s="29"/>
      <c r="J156" s="29"/>
    </row>
    <row r="157" spans="1:10" ht="64.150000000000006" customHeight="1" thickBot="1" x14ac:dyDescent="0.3">
      <c r="A157" s="228" t="s">
        <v>348</v>
      </c>
      <c r="B157" s="229" t="s">
        <v>16</v>
      </c>
      <c r="C157" s="229"/>
      <c r="D157" s="29"/>
      <c r="E157" s="29"/>
      <c r="F157" s="29"/>
      <c r="G157" s="29"/>
      <c r="H157" s="111"/>
      <c r="I157" s="29"/>
      <c r="J157" s="29"/>
    </row>
    <row r="158" spans="1:10" ht="15.75" thickBot="1" x14ac:dyDescent="0.3">
      <c r="A158" s="166"/>
      <c r="B158" s="145"/>
      <c r="C158" s="145"/>
      <c r="D158" s="29"/>
      <c r="E158" s="29"/>
      <c r="F158" s="29"/>
      <c r="G158" s="29"/>
      <c r="H158" s="111"/>
      <c r="I158" s="29"/>
      <c r="J158" s="29"/>
    </row>
    <row r="159" spans="1:10" x14ac:dyDescent="0.25">
      <c r="A159" s="439" t="s">
        <v>49</v>
      </c>
      <c r="B159" s="440"/>
      <c r="C159" s="440"/>
      <c r="D159" s="440"/>
      <c r="E159" s="441"/>
      <c r="F159" s="29"/>
      <c r="G159" s="29"/>
      <c r="H159" s="111"/>
      <c r="I159" s="29"/>
      <c r="J159" s="29"/>
    </row>
    <row r="160" spans="1:10" x14ac:dyDescent="0.25">
      <c r="A160" s="417" t="s">
        <v>50</v>
      </c>
      <c r="B160" s="418"/>
      <c r="C160" s="418"/>
      <c r="D160" s="418"/>
      <c r="E160" s="419"/>
      <c r="F160" s="29"/>
      <c r="G160" s="29"/>
      <c r="H160" s="111"/>
      <c r="I160" s="29"/>
      <c r="J160" s="29"/>
    </row>
    <row r="161" spans="1:23" ht="39" thickBot="1" x14ac:dyDescent="0.3">
      <c r="A161" s="230" t="s">
        <v>349</v>
      </c>
      <c r="B161" s="152" t="s">
        <v>16</v>
      </c>
      <c r="C161" s="152" t="s">
        <v>17</v>
      </c>
      <c r="D161" s="231" t="s">
        <v>300</v>
      </c>
      <c r="E161" s="232"/>
      <c r="F161" s="29" t="s">
        <v>272</v>
      </c>
      <c r="G161" s="29"/>
      <c r="H161" s="111"/>
      <c r="I161" s="29"/>
      <c r="J161" s="29"/>
    </row>
    <row r="162" spans="1:23" x14ac:dyDescent="0.25">
      <c r="A162" s="233" t="s">
        <v>350</v>
      </c>
      <c r="B162" s="234" t="s">
        <v>16</v>
      </c>
      <c r="C162" s="234"/>
      <c r="D162" s="308" t="s">
        <v>219</v>
      </c>
      <c r="E162" s="235"/>
      <c r="F162" s="29"/>
      <c r="G162" s="29"/>
      <c r="H162" s="111"/>
      <c r="I162" s="29"/>
      <c r="J162" s="29"/>
    </row>
    <row r="163" spans="1:23" ht="15.75" thickBot="1" x14ac:dyDescent="0.3">
      <c r="A163" s="236" t="s">
        <v>351</v>
      </c>
      <c r="B163" s="237" t="s">
        <v>16</v>
      </c>
      <c r="C163" s="237"/>
      <c r="D163" s="309" t="s">
        <v>414</v>
      </c>
      <c r="E163" s="238"/>
      <c r="F163" s="29"/>
      <c r="G163" s="29"/>
      <c r="H163" s="111"/>
      <c r="I163" s="29"/>
      <c r="J163" s="29"/>
    </row>
    <row r="164" spans="1:23" ht="15.75" thickBot="1" x14ac:dyDescent="0.3">
      <c r="A164" s="239"/>
      <c r="B164" s="239"/>
      <c r="C164" s="239"/>
      <c r="D164" s="239"/>
      <c r="E164" s="239"/>
      <c r="F164" s="29"/>
      <c r="G164" s="29"/>
      <c r="H164" s="111"/>
      <c r="I164" s="29"/>
      <c r="J164" s="29"/>
    </row>
    <row r="165" spans="1:23" ht="15.75" thickBot="1" x14ac:dyDescent="0.3">
      <c r="A165" s="420" t="s">
        <v>352</v>
      </c>
      <c r="B165" s="421"/>
      <c r="C165" s="421"/>
      <c r="D165" s="421"/>
      <c r="E165" s="421"/>
      <c r="F165" s="421"/>
      <c r="G165" s="421"/>
      <c r="H165" s="422"/>
      <c r="I165" s="421"/>
      <c r="J165" s="423"/>
    </row>
    <row r="166" spans="1:23" ht="15.75" thickBot="1" x14ac:dyDescent="0.3">
      <c r="A166" s="424" t="s">
        <v>353</v>
      </c>
      <c r="B166" s="425"/>
      <c r="C166" s="426" t="s">
        <v>354</v>
      </c>
      <c r="D166" s="428" t="s">
        <v>355</v>
      </c>
      <c r="E166" s="429"/>
      <c r="F166" s="403" t="s">
        <v>356</v>
      </c>
      <c r="G166" s="403" t="s">
        <v>59</v>
      </c>
      <c r="H166" s="403" t="s">
        <v>59</v>
      </c>
      <c r="I166" s="403" t="s">
        <v>357</v>
      </c>
      <c r="J166" s="403" t="s">
        <v>358</v>
      </c>
      <c r="K166" s="403" t="s">
        <v>300</v>
      </c>
    </row>
    <row r="167" spans="1:23" x14ac:dyDescent="0.25">
      <c r="A167" s="406" t="s">
        <v>359</v>
      </c>
      <c r="B167" s="408" t="s">
        <v>360</v>
      </c>
      <c r="C167" s="427"/>
      <c r="D167" s="410" t="s">
        <v>361</v>
      </c>
      <c r="E167" s="412" t="s">
        <v>362</v>
      </c>
      <c r="F167" s="404"/>
      <c r="G167" s="404"/>
      <c r="H167" s="404"/>
      <c r="I167" s="404"/>
      <c r="J167" s="404"/>
      <c r="K167" s="404"/>
    </row>
    <row r="168" spans="1:23" ht="86.25" customHeight="1" thickBot="1" x14ac:dyDescent="0.3">
      <c r="A168" s="407"/>
      <c r="B168" s="409"/>
      <c r="C168" s="427"/>
      <c r="D168" s="411"/>
      <c r="E168" s="413"/>
      <c r="F168" s="405"/>
      <c r="G168" s="405"/>
      <c r="H168" s="405"/>
      <c r="I168" s="405"/>
      <c r="J168" s="405"/>
      <c r="K168" s="405"/>
      <c r="Q168" t="s">
        <v>441</v>
      </c>
    </row>
    <row r="169" spans="1:23" ht="31.15" customHeight="1" thickBot="1" x14ac:dyDescent="0.3">
      <c r="A169" s="240">
        <v>1</v>
      </c>
      <c r="B169" s="337" t="s">
        <v>435</v>
      </c>
      <c r="C169" s="69"/>
      <c r="D169" s="334">
        <v>6111696.4199999999</v>
      </c>
      <c r="E169" s="334">
        <f>5703481.2+1435065.36</f>
        <v>7138546.5600000005</v>
      </c>
      <c r="F169" s="335">
        <f>+E169/D169</f>
        <v>1.1680139309013651</v>
      </c>
      <c r="G169" s="241"/>
      <c r="H169" s="241"/>
      <c r="I169" s="241"/>
      <c r="J169" s="241"/>
      <c r="K169" s="104" t="s">
        <v>235</v>
      </c>
      <c r="L169" t="s">
        <v>363</v>
      </c>
      <c r="O169" s="330" t="s">
        <v>431</v>
      </c>
      <c r="P169" s="330" t="s">
        <v>178</v>
      </c>
      <c r="Q169" s="330" t="s">
        <v>432</v>
      </c>
      <c r="R169" s="330" t="s">
        <v>433</v>
      </c>
      <c r="S169" s="330" t="s">
        <v>434</v>
      </c>
      <c r="T169" s="530" t="s">
        <v>438</v>
      </c>
      <c r="U169" s="530" t="s">
        <v>439</v>
      </c>
      <c r="V169" s="530" t="s">
        <v>440</v>
      </c>
      <c r="W169" s="530" t="s">
        <v>442</v>
      </c>
    </row>
    <row r="170" spans="1:23" ht="31.15" customHeight="1" thickBot="1" x14ac:dyDescent="0.3">
      <c r="A170" s="310">
        <v>2</v>
      </c>
      <c r="B170" s="337" t="s">
        <v>428</v>
      </c>
      <c r="C170" s="69"/>
      <c r="D170" s="334">
        <v>40000</v>
      </c>
      <c r="E170" s="334">
        <v>46601.35</v>
      </c>
      <c r="F170" s="335">
        <f t="shared" ref="F170:F175" si="0">+E170/D170</f>
        <v>1.1650337499999999</v>
      </c>
      <c r="G170" s="241"/>
      <c r="H170" s="241"/>
      <c r="I170" s="241"/>
      <c r="J170" s="241"/>
      <c r="K170" s="312" t="s">
        <v>219</v>
      </c>
      <c r="O170" s="330">
        <v>1</v>
      </c>
      <c r="P170" s="331" t="s">
        <v>435</v>
      </c>
      <c r="Q170" s="332">
        <v>6111696.4199999999</v>
      </c>
      <c r="R170" s="332">
        <f>5703481.2+1435065.36</f>
        <v>7138546.5600000005</v>
      </c>
      <c r="S170" s="333">
        <f>+R170/Q170</f>
        <v>1.1680139309013651</v>
      </c>
    </row>
    <row r="171" spans="1:23" ht="31.15" customHeight="1" thickBot="1" x14ac:dyDescent="0.3">
      <c r="A171" s="310">
        <v>3</v>
      </c>
      <c r="B171" s="337" t="s">
        <v>436</v>
      </c>
      <c r="C171" s="69"/>
      <c r="D171" s="334">
        <v>87500</v>
      </c>
      <c r="E171" s="334">
        <v>28711.51</v>
      </c>
      <c r="F171" s="335">
        <f t="shared" si="0"/>
        <v>0.32813154285714285</v>
      </c>
      <c r="G171" s="241"/>
      <c r="H171" s="241"/>
      <c r="I171" s="241"/>
      <c r="J171" s="241"/>
      <c r="K171" s="241"/>
      <c r="O171" s="330">
        <v>2</v>
      </c>
      <c r="P171" s="331" t="s">
        <v>428</v>
      </c>
      <c r="Q171" s="332">
        <v>40000</v>
      </c>
      <c r="R171" s="332">
        <v>46601.35</v>
      </c>
      <c r="S171" s="333">
        <f t="shared" ref="S171:S176" si="1">+R171/Q171</f>
        <v>1.1650337499999999</v>
      </c>
    </row>
    <row r="172" spans="1:23" ht="31.15" customHeight="1" thickBot="1" x14ac:dyDescent="0.3">
      <c r="A172" s="310">
        <v>4</v>
      </c>
      <c r="B172" s="337" t="s">
        <v>133</v>
      </c>
      <c r="C172" s="69"/>
      <c r="D172" s="334">
        <v>152161.82999999999</v>
      </c>
      <c r="E172" s="334">
        <v>106831.23</v>
      </c>
      <c r="F172" s="335">
        <f t="shared" si="0"/>
        <v>0.70208954505870491</v>
      </c>
      <c r="G172" s="241"/>
      <c r="H172" s="241"/>
      <c r="I172" s="241"/>
      <c r="J172" s="241"/>
      <c r="K172" s="241"/>
      <c r="O172" s="330">
        <v>3</v>
      </c>
      <c r="P172" s="331" t="s">
        <v>436</v>
      </c>
      <c r="Q172" s="332">
        <v>87500</v>
      </c>
      <c r="R172" s="332">
        <v>28711.51</v>
      </c>
      <c r="S172" s="333">
        <f t="shared" si="1"/>
        <v>0.32813154285714285</v>
      </c>
    </row>
    <row r="173" spans="1:23" ht="31.15" customHeight="1" thickBot="1" x14ac:dyDescent="0.3">
      <c r="A173" s="310">
        <v>5</v>
      </c>
      <c r="B173" s="337" t="s">
        <v>429</v>
      </c>
      <c r="C173" s="69"/>
      <c r="D173" s="334">
        <v>1707468.9</v>
      </c>
      <c r="E173" s="334">
        <v>1205907.27</v>
      </c>
      <c r="F173" s="335">
        <f t="shared" si="0"/>
        <v>0.70625431010778594</v>
      </c>
      <c r="G173" s="241"/>
      <c r="H173" s="241"/>
      <c r="I173" s="241"/>
      <c r="J173" s="241"/>
      <c r="K173" s="241"/>
      <c r="O173" s="330">
        <v>4</v>
      </c>
      <c r="P173" s="331" t="s">
        <v>133</v>
      </c>
      <c r="Q173" s="332">
        <v>152161.82999999999</v>
      </c>
      <c r="R173" s="332">
        <v>106831.23</v>
      </c>
      <c r="S173" s="333">
        <f t="shared" si="1"/>
        <v>0.70208954505870491</v>
      </c>
    </row>
    <row r="174" spans="1:23" ht="31.15" customHeight="1" thickBot="1" x14ac:dyDescent="0.3">
      <c r="A174" s="310">
        <v>6</v>
      </c>
      <c r="B174" s="337" t="s">
        <v>437</v>
      </c>
      <c r="C174" s="69"/>
      <c r="D174" s="334">
        <v>355017.06</v>
      </c>
      <c r="E174" s="334">
        <v>1304991.3500000001</v>
      </c>
      <c r="F174" s="335">
        <f t="shared" si="0"/>
        <v>3.6758553236850084</v>
      </c>
      <c r="G174" s="241"/>
      <c r="H174" s="241"/>
      <c r="I174" s="241"/>
      <c r="J174" s="241"/>
      <c r="K174" s="241"/>
      <c r="O174" s="330">
        <v>5</v>
      </c>
      <c r="P174" s="331" t="s">
        <v>429</v>
      </c>
      <c r="Q174" s="332">
        <v>1707468.9</v>
      </c>
      <c r="R174" s="332">
        <v>1205907.27</v>
      </c>
      <c r="S174" s="333">
        <f t="shared" si="1"/>
        <v>0.70625431010778594</v>
      </c>
    </row>
    <row r="175" spans="1:23" ht="31.15" customHeight="1" thickBot="1" x14ac:dyDescent="0.3">
      <c r="A175" s="310">
        <v>7</v>
      </c>
      <c r="B175" s="337" t="s">
        <v>430</v>
      </c>
      <c r="C175" s="69"/>
      <c r="D175" s="334">
        <f>229598+1841620.59</f>
        <v>2071218.59</v>
      </c>
      <c r="E175" s="334">
        <f>238103.24+1841620.59</f>
        <v>2079723.83</v>
      </c>
      <c r="F175" s="335">
        <f t="shared" si="0"/>
        <v>1.0041063941976303</v>
      </c>
      <c r="G175" s="241"/>
      <c r="H175" s="241"/>
      <c r="I175" s="241"/>
      <c r="J175" s="241"/>
      <c r="K175" s="241"/>
      <c r="O175" s="330">
        <v>6</v>
      </c>
      <c r="P175" s="331" t="s">
        <v>437</v>
      </c>
      <c r="Q175" s="332">
        <v>355017.06</v>
      </c>
      <c r="R175" s="332">
        <v>1304991.3500000001</v>
      </c>
      <c r="S175" s="333">
        <f t="shared" si="1"/>
        <v>3.6758553236850084</v>
      </c>
    </row>
    <row r="176" spans="1:23" ht="31.15" customHeight="1" thickBot="1" x14ac:dyDescent="0.3">
      <c r="A176" s="310"/>
      <c r="B176" s="337"/>
      <c r="C176" s="69"/>
      <c r="D176" s="329"/>
      <c r="E176" s="329"/>
      <c r="F176" s="103"/>
      <c r="G176" s="241"/>
      <c r="H176" s="241"/>
      <c r="I176" s="241"/>
      <c r="J176" s="241"/>
      <c r="K176" s="241"/>
      <c r="O176" s="330">
        <v>7</v>
      </c>
      <c r="P176" s="331" t="s">
        <v>430</v>
      </c>
      <c r="Q176" s="332">
        <f>229598+1841620.59</f>
        <v>2071218.59</v>
      </c>
      <c r="R176" s="332">
        <f>238103.24+1841620.59</f>
        <v>2079723.83</v>
      </c>
      <c r="S176" s="333">
        <f t="shared" si="1"/>
        <v>1.0041063941976303</v>
      </c>
    </row>
    <row r="177" spans="1:11" ht="15.75" thickBot="1" x14ac:dyDescent="0.3">
      <c r="A177" s="310"/>
      <c r="B177" s="311"/>
      <c r="C177" s="311"/>
      <c r="D177" s="311"/>
      <c r="E177" s="311"/>
      <c r="F177" s="311"/>
      <c r="G177" s="241"/>
      <c r="H177" s="241"/>
      <c r="I177" s="241"/>
      <c r="J177" s="241"/>
      <c r="K177" s="241"/>
    </row>
    <row r="178" spans="1:11" ht="15.75" thickBot="1" x14ac:dyDescent="0.3">
      <c r="A178" s="310"/>
      <c r="B178" s="311"/>
      <c r="C178" s="311"/>
      <c r="D178" s="311"/>
      <c r="E178" s="311"/>
      <c r="F178" s="311"/>
      <c r="G178" s="241"/>
      <c r="H178" s="241"/>
      <c r="I178" s="241"/>
      <c r="J178" s="241"/>
      <c r="K178" s="241"/>
    </row>
    <row r="179" spans="1:11" ht="15.75" thickBot="1" x14ac:dyDescent="0.3">
      <c r="A179" s="310"/>
      <c r="B179" s="311"/>
      <c r="C179" s="311"/>
      <c r="D179" s="311"/>
      <c r="E179" s="311"/>
      <c r="F179" s="311"/>
      <c r="G179" s="241"/>
      <c r="H179" s="241"/>
      <c r="I179" s="241"/>
      <c r="J179" s="241"/>
      <c r="K179" s="241"/>
    </row>
    <row r="180" spans="1:11" ht="15.75" thickBot="1" x14ac:dyDescent="0.3">
      <c r="A180" s="310"/>
      <c r="B180" s="311"/>
      <c r="C180" s="311"/>
      <c r="D180" s="311"/>
      <c r="E180" s="311"/>
      <c r="F180" s="311"/>
      <c r="G180" s="241"/>
      <c r="H180" s="241"/>
      <c r="I180" s="241"/>
      <c r="J180" s="241"/>
      <c r="K180" s="241"/>
    </row>
    <row r="181" spans="1:11" ht="15.75" thickBot="1" x14ac:dyDescent="0.3">
      <c r="A181" s="310"/>
      <c r="B181" s="311"/>
      <c r="C181" s="311"/>
      <c r="D181" s="311"/>
      <c r="E181" s="311"/>
      <c r="F181" s="311"/>
      <c r="G181" s="241"/>
      <c r="H181" s="241"/>
      <c r="I181" s="241"/>
      <c r="J181" s="241"/>
      <c r="K181" s="241"/>
    </row>
    <row r="182" spans="1:11" ht="15.75" thickBot="1" x14ac:dyDescent="0.3">
      <c r="A182" s="310"/>
      <c r="B182" s="311"/>
      <c r="C182" s="311"/>
      <c r="D182" s="311"/>
      <c r="E182" s="311"/>
      <c r="F182" s="311"/>
      <c r="G182" s="241"/>
      <c r="H182" s="241"/>
      <c r="I182" s="241"/>
      <c r="J182" s="241"/>
      <c r="K182" s="241"/>
    </row>
    <row r="183" spans="1:11" ht="16.5" thickBot="1" x14ac:dyDescent="0.3">
      <c r="A183" s="242"/>
      <c r="B183" s="243"/>
      <c r="C183" s="243"/>
      <c r="D183" s="336">
        <f>SUM(D169:D182)</f>
        <v>10525062.800000001</v>
      </c>
      <c r="E183" s="336">
        <f>SUM(E169:E182)</f>
        <v>11911313.1</v>
      </c>
      <c r="F183" s="323">
        <f>+E183/D183</f>
        <v>1.1317094564034333</v>
      </c>
      <c r="G183" s="241"/>
      <c r="H183" s="241"/>
      <c r="I183" s="241"/>
      <c r="J183" s="241"/>
      <c r="K183" s="241"/>
    </row>
    <row r="184" spans="1:11" x14ac:dyDescent="0.25">
      <c r="A184" s="239"/>
      <c r="B184" s="239"/>
      <c r="C184" s="239"/>
      <c r="D184" s="239"/>
      <c r="E184" s="239"/>
      <c r="F184" s="29"/>
      <c r="G184" s="29"/>
      <c r="H184" s="111"/>
      <c r="I184" s="29"/>
      <c r="J184" s="29"/>
    </row>
    <row r="185" spans="1:11" ht="15.75" thickBot="1" x14ac:dyDescent="0.3">
      <c r="A185" s="29"/>
      <c r="B185" s="244"/>
      <c r="C185" s="29"/>
      <c r="D185" s="29"/>
      <c r="E185" s="29"/>
      <c r="F185" s="29"/>
      <c r="G185" s="29"/>
      <c r="H185" s="111"/>
      <c r="I185" s="29"/>
      <c r="J185" s="29"/>
    </row>
    <row r="186" spans="1:11" ht="26.25" thickBot="1" x14ac:dyDescent="0.3">
      <c r="A186" s="245" t="s">
        <v>364</v>
      </c>
      <c r="B186" s="246" t="s">
        <v>365</v>
      </c>
      <c r="C186" s="246" t="s">
        <v>366</v>
      </c>
      <c r="D186" s="246" t="s">
        <v>367</v>
      </c>
      <c r="E186" s="246" t="s">
        <v>368</v>
      </c>
      <c r="F186" s="29"/>
      <c r="G186" s="29"/>
      <c r="H186" s="111"/>
      <c r="I186" s="29"/>
      <c r="J186" s="29"/>
    </row>
    <row r="187" spans="1:11" ht="15.75" thickBot="1" x14ac:dyDescent="0.3">
      <c r="A187" s="313">
        <f>+E183</f>
        <v>11911313.1</v>
      </c>
      <c r="B187" s="314">
        <f>+D175</f>
        <v>2071218.59</v>
      </c>
      <c r="C187" s="313">
        <f>+E175</f>
        <v>2079723.83</v>
      </c>
      <c r="D187" s="313">
        <f>SUM(D169:D174)</f>
        <v>8453844.2100000009</v>
      </c>
      <c r="E187" s="313">
        <f>SUM(E169:E174)</f>
        <v>9831589.2699999996</v>
      </c>
      <c r="F187" s="29" t="s">
        <v>369</v>
      </c>
      <c r="G187" s="29"/>
      <c r="H187" s="111"/>
      <c r="I187" s="29"/>
      <c r="J187" s="29"/>
    </row>
    <row r="188" spans="1:11" ht="15.75" thickBot="1" x14ac:dyDescent="0.3">
      <c r="A188" s="243"/>
      <c r="B188" s="243"/>
      <c r="C188" s="243"/>
      <c r="D188" s="243"/>
      <c r="E188" s="243"/>
      <c r="F188" s="29"/>
      <c r="G188" s="29"/>
      <c r="H188" s="111"/>
      <c r="I188" s="29"/>
      <c r="J188" s="29"/>
    </row>
    <row r="189" spans="1:11" ht="15.75" thickBot="1" x14ac:dyDescent="0.3">
      <c r="A189" s="239"/>
      <c r="B189" s="239"/>
      <c r="C189" s="239"/>
      <c r="D189" s="239"/>
      <c r="E189" s="239"/>
      <c r="F189" s="29"/>
      <c r="G189" s="29"/>
      <c r="H189" s="111"/>
      <c r="I189" s="29"/>
      <c r="J189" s="29"/>
    </row>
    <row r="190" spans="1:11" x14ac:dyDescent="0.25">
      <c r="A190" s="414" t="s">
        <v>82</v>
      </c>
      <c r="B190" s="415"/>
      <c r="C190" s="415"/>
      <c r="D190" s="415"/>
      <c r="E190" s="416"/>
      <c r="F190" s="158"/>
      <c r="G190" s="29"/>
      <c r="H190" s="111"/>
      <c r="I190" s="29"/>
      <c r="J190" s="29"/>
    </row>
    <row r="191" spans="1:11" x14ac:dyDescent="0.25">
      <c r="A191" s="397" t="s">
        <v>83</v>
      </c>
      <c r="B191" s="398"/>
      <c r="C191" s="398"/>
      <c r="D191" s="398"/>
      <c r="E191" s="399"/>
      <c r="F191" s="111"/>
      <c r="G191" s="29"/>
      <c r="H191" s="111"/>
      <c r="I191" s="29"/>
      <c r="J191" s="29"/>
    </row>
    <row r="192" spans="1:11" x14ac:dyDescent="0.25">
      <c r="A192" s="400" t="s">
        <v>84</v>
      </c>
      <c r="B192" s="401" t="s">
        <v>85</v>
      </c>
      <c r="C192" s="401" t="s">
        <v>86</v>
      </c>
      <c r="D192" s="401" t="s">
        <v>14</v>
      </c>
      <c r="E192" s="402" t="s">
        <v>300</v>
      </c>
      <c r="F192" s="111" t="s">
        <v>370</v>
      </c>
      <c r="G192" s="29"/>
      <c r="H192" s="111"/>
      <c r="I192" s="29"/>
      <c r="J192" s="29"/>
    </row>
    <row r="193" spans="1:10" x14ac:dyDescent="0.25">
      <c r="A193" s="400"/>
      <c r="B193" s="373"/>
      <c r="C193" s="373"/>
      <c r="D193" s="373"/>
      <c r="E193" s="402"/>
      <c r="F193" s="111"/>
      <c r="G193" s="29"/>
      <c r="H193" s="111"/>
      <c r="I193" s="29"/>
      <c r="J193" s="29"/>
    </row>
    <row r="194" spans="1:10" ht="46.9" customHeight="1" thickBot="1" x14ac:dyDescent="0.3">
      <c r="A194" s="317" t="str">
        <f>+'RC Empresa Pública Municipal'!A196</f>
        <v>TERMINACION DE LA VIA VILCABAMBA LINDEROS MOYOCOCHA</v>
      </c>
      <c r="B194" s="317">
        <f>+'RC Empresa Pública Municipal'!B196</f>
        <v>809288.38</v>
      </c>
      <c r="C194" s="317" t="str">
        <f>+'RC Empresa Pública Municipal'!C196</f>
        <v>TERMINADO</v>
      </c>
      <c r="D194" s="318" t="str">
        <f>+'RC Empresa Pública Municipal'!D196</f>
        <v>CONSTRUCCION DE CUNETAS OBRAS DE ARTE MUROS Y SEÑALIZACION</v>
      </c>
      <c r="E194" s="318" t="str">
        <f>+'RC Empresa Pública Municipal'!E196</f>
        <v>PLANILLAS</v>
      </c>
      <c r="F194" s="111"/>
      <c r="G194" s="29"/>
      <c r="H194" s="111"/>
      <c r="I194" s="29"/>
      <c r="J194" s="29"/>
    </row>
    <row r="195" spans="1:10" ht="45.6" customHeight="1" thickBot="1" x14ac:dyDescent="0.3">
      <c r="A195" s="236" t="str">
        <f>+'RC Empresa Pública Municipal'!A194</f>
        <v>ASFALTADO DE LA VIA SARAGURO TENTA 6.17 KM A NIVEL DE DTSB</v>
      </c>
      <c r="B195" s="315">
        <f>+'RC Empresa Pública Municipal'!B194</f>
        <v>1205907.27</v>
      </c>
      <c r="C195" s="315" t="str">
        <f>+'RC Empresa Pública Municipal'!C194</f>
        <v>EN EJECUCION</v>
      </c>
      <c r="D195" s="319" t="str">
        <f>+'RC Empresa Pública Municipal'!D194</f>
        <v>SE TIENE PREVISTO TERMINAR EN FEBRERO CON CUNETAS Y SEÑALIZACION</v>
      </c>
      <c r="E195" s="316" t="str">
        <f>+'RC Empresa Pública Municipal'!E194</f>
        <v>PLANILLAS</v>
      </c>
      <c r="F195" s="111"/>
      <c r="G195" s="29"/>
      <c r="H195" s="111"/>
      <c r="I195" s="29"/>
      <c r="J195" s="29"/>
    </row>
    <row r="196" spans="1:10" x14ac:dyDescent="0.25">
      <c r="A196" s="156"/>
      <c r="B196" s="156"/>
      <c r="C196" s="29"/>
      <c r="D196" s="29"/>
      <c r="E196" s="29"/>
      <c r="F196" s="29"/>
      <c r="G196" s="29"/>
      <c r="H196" s="111"/>
      <c r="I196" s="29"/>
      <c r="J196" s="29"/>
    </row>
    <row r="197" spans="1:10" ht="15.75" thickBot="1" x14ac:dyDescent="0.3">
      <c r="A197" s="156"/>
      <c r="B197" s="156"/>
      <c r="C197" s="29"/>
      <c r="D197" s="29"/>
      <c r="E197" s="29"/>
      <c r="F197" s="29"/>
      <c r="G197" s="29"/>
      <c r="H197" s="111"/>
      <c r="I197" s="29"/>
      <c r="J197" s="29"/>
    </row>
    <row r="198" spans="1:10" x14ac:dyDescent="0.25">
      <c r="A198" s="387" t="s">
        <v>87</v>
      </c>
      <c r="B198" s="388"/>
      <c r="C198" s="388"/>
      <c r="D198" s="388"/>
      <c r="E198" s="389"/>
      <c r="F198" s="114"/>
      <c r="G198" s="29"/>
      <c r="H198" s="111"/>
      <c r="I198" s="29"/>
      <c r="J198" s="29"/>
    </row>
    <row r="199" spans="1:10" x14ac:dyDescent="0.25">
      <c r="A199" s="390" t="s">
        <v>88</v>
      </c>
      <c r="B199" s="391"/>
      <c r="C199" s="391"/>
      <c r="D199" s="391"/>
      <c r="E199" s="392"/>
      <c r="F199" s="114"/>
      <c r="G199" s="29"/>
      <c r="H199" s="111"/>
      <c r="I199" s="29"/>
      <c r="J199" s="29"/>
    </row>
    <row r="200" spans="1:10" x14ac:dyDescent="0.25">
      <c r="A200" s="393" t="s">
        <v>84</v>
      </c>
      <c r="B200" s="394" t="s">
        <v>85</v>
      </c>
      <c r="C200" s="394" t="s">
        <v>89</v>
      </c>
      <c r="D200" s="394" t="s">
        <v>14</v>
      </c>
      <c r="E200" s="396" t="s">
        <v>300</v>
      </c>
      <c r="F200" s="114" t="s">
        <v>370</v>
      </c>
      <c r="G200" s="29"/>
      <c r="H200" s="111"/>
      <c r="I200" s="29"/>
      <c r="J200" s="29"/>
    </row>
    <row r="201" spans="1:10" x14ac:dyDescent="0.25">
      <c r="A201" s="393"/>
      <c r="B201" s="395"/>
      <c r="C201" s="395"/>
      <c r="D201" s="395"/>
      <c r="E201" s="396"/>
      <c r="F201" s="114"/>
      <c r="G201" s="29"/>
      <c r="H201" s="111"/>
      <c r="I201" s="29"/>
      <c r="J201" s="29"/>
    </row>
    <row r="202" spans="1:10" ht="15.75" thickBot="1" x14ac:dyDescent="0.3">
      <c r="A202" s="236"/>
      <c r="B202" s="237"/>
      <c r="C202" s="237"/>
      <c r="D202" s="237"/>
      <c r="E202" s="238"/>
      <c r="F202" s="114"/>
      <c r="G202" s="29"/>
      <c r="H202" s="111"/>
      <c r="I202" s="29"/>
      <c r="J202" s="29"/>
    </row>
    <row r="203" spans="1:10" x14ac:dyDescent="0.25">
      <c r="A203" s="156"/>
      <c r="B203" s="156"/>
      <c r="C203" s="29"/>
      <c r="D203" s="29"/>
      <c r="E203" s="29"/>
      <c r="F203" s="29"/>
      <c r="G203" s="29"/>
      <c r="H203" s="111"/>
      <c r="I203" s="29"/>
      <c r="J203" s="29"/>
    </row>
    <row r="204" spans="1:10" ht="47.25" customHeight="1" thickBot="1" x14ac:dyDescent="0.3">
      <c r="A204" s="382"/>
      <c r="B204" s="382"/>
      <c r="C204" s="382"/>
      <c r="D204" s="382"/>
      <c r="E204" s="382"/>
      <c r="F204" s="382"/>
      <c r="G204" s="382"/>
      <c r="H204" s="247"/>
      <c r="I204" s="29"/>
      <c r="J204" s="29"/>
    </row>
    <row r="205" spans="1:10" x14ac:dyDescent="0.25">
      <c r="A205" s="383" t="s">
        <v>371</v>
      </c>
      <c r="B205" s="384"/>
      <c r="C205" s="385"/>
      <c r="D205" s="248"/>
      <c r="E205" s="248"/>
      <c r="F205" s="248"/>
      <c r="G205" s="249"/>
      <c r="H205" s="239"/>
      <c r="I205" s="29"/>
      <c r="J205" s="29"/>
    </row>
    <row r="206" spans="1:10" x14ac:dyDescent="0.25">
      <c r="A206" s="386" t="s">
        <v>372</v>
      </c>
      <c r="B206" s="367" t="s">
        <v>373</v>
      </c>
      <c r="C206" s="369" t="s">
        <v>35</v>
      </c>
      <c r="D206" s="29"/>
      <c r="E206" s="29"/>
      <c r="F206" s="29"/>
      <c r="G206" s="29"/>
      <c r="H206" s="111"/>
      <c r="I206" s="29"/>
      <c r="J206" s="29"/>
    </row>
    <row r="207" spans="1:10" x14ac:dyDescent="0.25">
      <c r="A207" s="386"/>
      <c r="B207" s="368"/>
      <c r="C207" s="369"/>
      <c r="D207" s="29"/>
      <c r="E207" s="29"/>
      <c r="F207" s="29"/>
      <c r="G207" s="29"/>
      <c r="H207" s="111"/>
      <c r="I207" s="29"/>
      <c r="J207" s="29"/>
    </row>
    <row r="208" spans="1:10" x14ac:dyDescent="0.25">
      <c r="A208" s="251"/>
      <c r="B208" s="252"/>
      <c r="C208" s="253"/>
      <c r="D208" s="29" t="s">
        <v>272</v>
      </c>
      <c r="E208" s="29"/>
      <c r="F208" s="29"/>
      <c r="G208" s="29"/>
      <c r="H208" s="111"/>
      <c r="I208" s="29"/>
      <c r="J208" s="29"/>
    </row>
    <row r="209" spans="1:10" ht="15.75" thickBot="1" x14ac:dyDescent="0.3">
      <c r="A209" s="254"/>
      <c r="B209" s="255"/>
      <c r="C209" s="256"/>
      <c r="D209" s="29"/>
      <c r="E209" s="29"/>
      <c r="F209" s="29"/>
      <c r="G209" s="29"/>
      <c r="H209" s="111"/>
      <c r="I209" s="29"/>
      <c r="J209" s="29"/>
    </row>
    <row r="210" spans="1:10" x14ac:dyDescent="0.25">
      <c r="A210" s="349"/>
      <c r="B210" s="349"/>
      <c r="C210" s="349"/>
      <c r="D210" s="349"/>
      <c r="E210" s="349"/>
      <c r="F210" s="349"/>
      <c r="G210" s="349"/>
      <c r="H210" s="239"/>
      <c r="I210" s="29"/>
      <c r="J210" s="29"/>
    </row>
    <row r="211" spans="1:10" ht="15.75" thickBot="1" x14ac:dyDescent="0.3">
      <c r="A211" s="349"/>
      <c r="B211" s="349"/>
      <c r="C211" s="349"/>
      <c r="D211" s="349"/>
      <c r="E211" s="349"/>
      <c r="F211" s="349"/>
      <c r="G211" s="349"/>
      <c r="H211" s="239"/>
      <c r="I211" s="29"/>
      <c r="J211" s="29"/>
    </row>
    <row r="212" spans="1:10" x14ac:dyDescent="0.25">
      <c r="A212" s="370" t="s">
        <v>374</v>
      </c>
      <c r="B212" s="372" t="s">
        <v>373</v>
      </c>
      <c r="C212" s="374" t="s">
        <v>375</v>
      </c>
      <c r="D212" s="29"/>
      <c r="E212" s="29"/>
      <c r="F212" s="29"/>
      <c r="G212" s="29"/>
      <c r="H212" s="111"/>
      <c r="I212" s="29"/>
      <c r="J212" s="29"/>
    </row>
    <row r="213" spans="1:10" x14ac:dyDescent="0.25">
      <c r="A213" s="371"/>
      <c r="B213" s="373"/>
      <c r="C213" s="375"/>
      <c r="D213" s="29"/>
      <c r="E213" s="29"/>
      <c r="F213" s="29"/>
      <c r="G213" s="29"/>
      <c r="H213" s="111"/>
      <c r="I213" s="29"/>
      <c r="J213" s="29"/>
    </row>
    <row r="214" spans="1:10" x14ac:dyDescent="0.25">
      <c r="A214" s="257" t="s">
        <v>376</v>
      </c>
      <c r="B214" s="258"/>
      <c r="C214" s="259"/>
      <c r="D214" s="29" t="s">
        <v>272</v>
      </c>
      <c r="E214" s="29"/>
      <c r="F214" s="29"/>
      <c r="G214" s="29"/>
      <c r="H214" s="111"/>
      <c r="I214" s="29"/>
      <c r="J214" s="29"/>
    </row>
    <row r="215" spans="1:10" ht="25.5" x14ac:dyDescent="0.25">
      <c r="A215" s="257" t="s">
        <v>377</v>
      </c>
      <c r="B215" s="258"/>
      <c r="C215" s="260"/>
      <c r="D215" s="29"/>
      <c r="E215" s="29"/>
      <c r="F215" s="29"/>
      <c r="G215" s="29"/>
      <c r="H215" s="111"/>
      <c r="I215" s="29"/>
      <c r="J215" s="29"/>
    </row>
    <row r="216" spans="1:10" ht="25.5" x14ac:dyDescent="0.25">
      <c r="A216" s="257" t="s">
        <v>378</v>
      </c>
      <c r="B216" s="258"/>
      <c r="C216" s="260"/>
      <c r="D216" s="29"/>
      <c r="E216" s="29"/>
      <c r="F216" s="29"/>
      <c r="G216" s="29"/>
      <c r="H216" s="111"/>
      <c r="I216" s="29"/>
      <c r="J216" s="29"/>
    </row>
    <row r="217" spans="1:10" ht="25.5" x14ac:dyDescent="0.25">
      <c r="A217" s="257" t="s">
        <v>379</v>
      </c>
      <c r="B217" s="258"/>
      <c r="C217" s="260"/>
      <c r="D217" s="29"/>
      <c r="E217" s="29"/>
      <c r="F217" s="29"/>
      <c r="G217" s="29"/>
      <c r="H217" s="111"/>
      <c r="I217" s="29"/>
      <c r="J217" s="29"/>
    </row>
    <row r="218" spans="1:10" ht="20.25" customHeight="1" thickBot="1" x14ac:dyDescent="0.3">
      <c r="A218" s="261" t="s">
        <v>380</v>
      </c>
      <c r="B218" s="262"/>
      <c r="C218" s="263"/>
      <c r="D218" s="29"/>
      <c r="E218" s="29"/>
      <c r="F218" s="29"/>
      <c r="G218" s="29"/>
      <c r="H218" s="111"/>
      <c r="I218" s="29"/>
      <c r="J218" s="29"/>
    </row>
    <row r="219" spans="1:10" ht="15.75" thickBot="1" x14ac:dyDescent="0.3">
      <c r="A219" s="349"/>
      <c r="B219" s="349"/>
      <c r="C219" s="349"/>
      <c r="D219" s="349"/>
      <c r="E219" s="349"/>
      <c r="F219" s="349"/>
      <c r="G219" s="349"/>
      <c r="H219" s="239"/>
      <c r="I219" s="29"/>
      <c r="J219" s="29"/>
    </row>
    <row r="220" spans="1:10" x14ac:dyDescent="0.25">
      <c r="A220" s="376" t="s">
        <v>381</v>
      </c>
      <c r="B220" s="378"/>
      <c r="C220" s="379"/>
      <c r="D220" s="29"/>
      <c r="E220" s="29"/>
      <c r="F220" s="29"/>
      <c r="G220" s="29"/>
      <c r="H220" s="111"/>
      <c r="I220" s="29"/>
      <c r="J220" s="29"/>
    </row>
    <row r="221" spans="1:10" ht="31.9" customHeight="1" x14ac:dyDescent="0.25">
      <c r="A221" s="377"/>
      <c r="B221" s="380"/>
      <c r="C221" s="381"/>
      <c r="D221" s="29"/>
      <c r="E221" s="29"/>
      <c r="F221" s="29"/>
      <c r="G221" s="29"/>
      <c r="H221" s="111"/>
      <c r="I221" s="29"/>
      <c r="J221" s="29"/>
    </row>
    <row r="222" spans="1:10" ht="42.6" customHeight="1" thickBot="1" x14ac:dyDescent="0.3">
      <c r="A222" s="264" t="s">
        <v>382</v>
      </c>
      <c r="B222" s="360"/>
      <c r="C222" s="361"/>
      <c r="D222" s="29"/>
      <c r="E222" s="29"/>
      <c r="F222" s="29"/>
      <c r="G222" s="29"/>
      <c r="H222" s="111"/>
      <c r="I222" s="29"/>
      <c r="J222" s="29"/>
    </row>
    <row r="223" spans="1:10" ht="15.75" thickBot="1" x14ac:dyDescent="0.3">
      <c r="A223" s="349"/>
      <c r="B223" s="349"/>
      <c r="C223" s="349"/>
      <c r="D223" s="349"/>
      <c r="E223" s="349"/>
      <c r="F223" s="349"/>
      <c r="G223" s="349"/>
      <c r="H223" s="239"/>
      <c r="I223" s="29"/>
      <c r="J223" s="29"/>
    </row>
    <row r="224" spans="1:10" x14ac:dyDescent="0.25">
      <c r="A224" s="362" t="s">
        <v>383</v>
      </c>
      <c r="B224" s="363"/>
      <c r="C224" s="363"/>
      <c r="D224" s="363"/>
      <c r="E224" s="364"/>
      <c r="F224" s="114"/>
      <c r="G224" s="221"/>
      <c r="H224" s="239"/>
      <c r="I224" s="29"/>
      <c r="J224" s="29"/>
    </row>
    <row r="225" spans="1:10" ht="25.5" x14ac:dyDescent="0.25">
      <c r="A225" s="365" t="s">
        <v>384</v>
      </c>
      <c r="B225" s="367" t="s">
        <v>385</v>
      </c>
      <c r="C225" s="367" t="s">
        <v>386</v>
      </c>
      <c r="D225" s="367" t="s">
        <v>387</v>
      </c>
      <c r="E225" s="369" t="s">
        <v>300</v>
      </c>
      <c r="F225" s="111"/>
      <c r="G225" s="265"/>
      <c r="H225" s="111" t="s">
        <v>272</v>
      </c>
      <c r="I225" s="29"/>
      <c r="J225" s="29"/>
    </row>
    <row r="226" spans="1:10" x14ac:dyDescent="0.25">
      <c r="A226" s="366"/>
      <c r="B226" s="368"/>
      <c r="C226" s="368"/>
      <c r="D226" s="368"/>
      <c r="E226" s="369"/>
      <c r="F226" s="111"/>
      <c r="G226" s="265"/>
      <c r="H226" s="111"/>
      <c r="I226" s="29"/>
      <c r="J226" s="29"/>
    </row>
    <row r="227" spans="1:10" x14ac:dyDescent="0.25">
      <c r="A227" s="266"/>
      <c r="B227" s="267">
        <v>5298659.0399999991</v>
      </c>
      <c r="C227" s="267"/>
      <c r="D227" s="267"/>
      <c r="E227" s="141"/>
      <c r="F227" s="111"/>
      <c r="G227" s="265"/>
      <c r="H227" s="111"/>
      <c r="I227" s="29"/>
      <c r="J227" s="29"/>
    </row>
    <row r="228" spans="1:10" ht="15.75" thickBot="1" x14ac:dyDescent="0.3">
      <c r="A228" s="268"/>
      <c r="B228" s="269"/>
      <c r="C228" s="269"/>
      <c r="D228" s="269"/>
      <c r="E228" s="270"/>
      <c r="F228" s="111"/>
      <c r="G228" s="271"/>
      <c r="H228" s="111"/>
      <c r="I228" s="29"/>
      <c r="J228" s="29"/>
    </row>
    <row r="229" spans="1:10" ht="15.75" thickBot="1" x14ac:dyDescent="0.3">
      <c r="A229" s="349"/>
      <c r="B229" s="349"/>
      <c r="C229" s="349"/>
      <c r="D229" s="349"/>
      <c r="E229" s="349"/>
      <c r="F229" s="349"/>
      <c r="G229" s="349"/>
      <c r="H229" s="239"/>
      <c r="I229" s="29"/>
      <c r="J229" s="29"/>
    </row>
    <row r="230" spans="1:10" x14ac:dyDescent="0.25">
      <c r="A230" s="272" t="s">
        <v>388</v>
      </c>
      <c r="B230" s="273" t="s">
        <v>389</v>
      </c>
      <c r="C230" s="29" t="s">
        <v>272</v>
      </c>
      <c r="D230" s="29"/>
      <c r="E230" s="29"/>
      <c r="F230" s="29"/>
      <c r="G230" s="29"/>
      <c r="H230" s="111"/>
      <c r="I230" s="29"/>
      <c r="J230" s="29"/>
    </row>
    <row r="231" spans="1:10" ht="15.75" thickBot="1" x14ac:dyDescent="0.3">
      <c r="A231" s="264"/>
      <c r="B231" s="274"/>
      <c r="C231" s="29"/>
      <c r="D231" s="29"/>
      <c r="E231" s="29"/>
      <c r="F231" s="29"/>
      <c r="G231" s="29"/>
      <c r="H231" s="111"/>
      <c r="I231" s="29"/>
      <c r="J231" s="29"/>
    </row>
    <row r="232" spans="1:10" ht="15.75" thickBot="1" x14ac:dyDescent="0.3">
      <c r="A232" s="275"/>
      <c r="B232" s="275"/>
      <c r="C232" s="29"/>
      <c r="D232" s="29"/>
      <c r="E232" s="29"/>
      <c r="F232" s="29"/>
      <c r="G232" s="29"/>
      <c r="H232" s="111"/>
      <c r="I232" s="29"/>
      <c r="J232" s="29"/>
    </row>
    <row r="233" spans="1:10" ht="15.75" thickBot="1" x14ac:dyDescent="0.3">
      <c r="A233" s="350" t="s">
        <v>390</v>
      </c>
      <c r="B233" s="350"/>
      <c r="C233" s="350"/>
      <c r="D233" s="350"/>
      <c r="E233" s="350"/>
      <c r="F233" s="350"/>
      <c r="G233" s="29"/>
      <c r="H233" s="111"/>
      <c r="I233" s="29"/>
      <c r="J233" s="29"/>
    </row>
    <row r="234" spans="1:10" ht="15.75" thickBot="1" x14ac:dyDescent="0.3">
      <c r="A234" s="276" t="s">
        <v>391</v>
      </c>
      <c r="B234" s="351" t="s">
        <v>392</v>
      </c>
      <c r="C234" s="352"/>
      <c r="D234" s="352"/>
      <c r="E234" s="353"/>
      <c r="F234" s="354" t="s">
        <v>300</v>
      </c>
      <c r="G234" s="29"/>
      <c r="H234" s="111"/>
      <c r="I234" s="29"/>
      <c r="J234" s="29"/>
    </row>
    <row r="235" spans="1:10" ht="15.75" thickBot="1" x14ac:dyDescent="0.3">
      <c r="A235" s="276"/>
      <c r="B235" s="357" t="s">
        <v>67</v>
      </c>
      <c r="C235" s="358"/>
      <c r="D235" s="357" t="s">
        <v>68</v>
      </c>
      <c r="E235" s="359"/>
      <c r="F235" s="355"/>
      <c r="G235" s="29"/>
      <c r="H235" s="111"/>
      <c r="I235" s="29"/>
      <c r="J235" s="29"/>
    </row>
    <row r="236" spans="1:10" ht="33.75" customHeight="1" thickBot="1" x14ac:dyDescent="0.3">
      <c r="A236" s="277"/>
      <c r="B236" s="278" t="s">
        <v>69</v>
      </c>
      <c r="C236" s="278" t="s">
        <v>70</v>
      </c>
      <c r="D236" s="278" t="s">
        <v>69</v>
      </c>
      <c r="E236" s="278" t="s">
        <v>71</v>
      </c>
      <c r="F236" s="356"/>
      <c r="G236" s="29"/>
      <c r="H236" s="111"/>
      <c r="I236" s="29"/>
      <c r="J236" s="29"/>
    </row>
    <row r="237" spans="1:10" x14ac:dyDescent="0.25">
      <c r="A237" s="69" t="s">
        <v>221</v>
      </c>
      <c r="B237" s="69">
        <v>241</v>
      </c>
      <c r="C237" s="328">
        <v>290794.98</v>
      </c>
      <c r="D237" s="69">
        <v>241</v>
      </c>
      <c r="E237" s="328">
        <v>290794.98</v>
      </c>
      <c r="F237" s="69" t="s">
        <v>427</v>
      </c>
      <c r="G237" s="29" t="s">
        <v>393</v>
      </c>
      <c r="H237" s="111"/>
      <c r="I237" s="29"/>
      <c r="J237" s="29"/>
    </row>
    <row r="238" spans="1:10" x14ac:dyDescent="0.25">
      <c r="A238" s="69" t="s">
        <v>72</v>
      </c>
      <c r="B238" s="69">
        <v>1</v>
      </c>
      <c r="C238" s="328">
        <v>36000</v>
      </c>
      <c r="D238" s="69">
        <v>0</v>
      </c>
      <c r="E238" s="69">
        <v>0</v>
      </c>
      <c r="F238" s="320" t="s">
        <v>427</v>
      </c>
      <c r="G238" s="29"/>
      <c r="H238" s="111"/>
      <c r="I238" s="29"/>
      <c r="J238" s="29"/>
    </row>
    <row r="239" spans="1:10" x14ac:dyDescent="0.25">
      <c r="A239" s="69" t="s">
        <v>73</v>
      </c>
      <c r="B239" s="69">
        <v>2</v>
      </c>
      <c r="C239" s="328">
        <v>363361.54</v>
      </c>
      <c r="D239" s="69">
        <v>0</v>
      </c>
      <c r="E239" s="69">
        <v>0</v>
      </c>
      <c r="F239" s="321"/>
      <c r="G239" s="29"/>
      <c r="H239" s="111"/>
      <c r="I239" s="29"/>
      <c r="J239" s="29"/>
    </row>
    <row r="240" spans="1:10" x14ac:dyDescent="0.25">
      <c r="A240" s="69" t="s">
        <v>222</v>
      </c>
      <c r="B240" s="69">
        <v>12</v>
      </c>
      <c r="C240" s="328">
        <v>952139.19</v>
      </c>
      <c r="D240" s="69">
        <v>5</v>
      </c>
      <c r="E240" s="328">
        <v>179147.11</v>
      </c>
      <c r="F240" s="321" t="s">
        <v>427</v>
      </c>
      <c r="G240" s="29"/>
      <c r="H240" s="111"/>
      <c r="I240" s="29"/>
      <c r="J240" s="29"/>
    </row>
    <row r="241" spans="1:10" x14ac:dyDescent="0.25">
      <c r="A241" s="69" t="s">
        <v>223</v>
      </c>
      <c r="B241" s="69">
        <v>0</v>
      </c>
      <c r="C241" s="69">
        <v>0</v>
      </c>
      <c r="D241" s="69">
        <v>0</v>
      </c>
      <c r="E241" s="69">
        <v>0</v>
      </c>
      <c r="F241" s="321"/>
      <c r="G241" s="29"/>
      <c r="H241" s="111"/>
      <c r="I241" s="29"/>
      <c r="J241" s="29"/>
    </row>
    <row r="242" spans="1:10" x14ac:dyDescent="0.25">
      <c r="A242" s="69" t="s">
        <v>224</v>
      </c>
      <c r="B242" s="69">
        <v>0</v>
      </c>
      <c r="C242" s="69">
        <v>0</v>
      </c>
      <c r="D242" s="69">
        <v>0</v>
      </c>
      <c r="E242" s="69">
        <v>0</v>
      </c>
      <c r="F242" s="321"/>
      <c r="G242" s="29"/>
      <c r="H242" s="111"/>
      <c r="I242" s="29"/>
      <c r="J242" s="29"/>
    </row>
    <row r="243" spans="1:10" x14ac:dyDescent="0.25">
      <c r="A243" s="69" t="s">
        <v>225</v>
      </c>
      <c r="B243" s="69">
        <v>1</v>
      </c>
      <c r="C243" s="328">
        <v>2400</v>
      </c>
      <c r="D243" s="69">
        <v>0</v>
      </c>
      <c r="E243" s="69">
        <v>0</v>
      </c>
      <c r="F243" s="321" t="s">
        <v>427</v>
      </c>
      <c r="G243" s="29"/>
      <c r="H243" s="111"/>
      <c r="I243" s="29"/>
      <c r="J243" s="29"/>
    </row>
    <row r="244" spans="1:10" x14ac:dyDescent="0.25">
      <c r="A244" s="69" t="s">
        <v>226</v>
      </c>
      <c r="B244" s="69">
        <v>4</v>
      </c>
      <c r="C244" s="328">
        <v>97969.48</v>
      </c>
      <c r="D244" s="69">
        <v>0</v>
      </c>
      <c r="E244" s="69">
        <v>0</v>
      </c>
      <c r="F244" s="321" t="s">
        <v>427</v>
      </c>
      <c r="G244" s="29"/>
      <c r="H244" s="111"/>
      <c r="I244" s="29"/>
      <c r="J244" s="29"/>
    </row>
    <row r="245" spans="1:10" x14ac:dyDescent="0.25">
      <c r="A245" s="69" t="s">
        <v>227</v>
      </c>
      <c r="B245" s="69">
        <v>0</v>
      </c>
      <c r="C245" s="69">
        <v>0</v>
      </c>
      <c r="D245" s="69">
        <v>0</v>
      </c>
      <c r="E245" s="69">
        <v>0</v>
      </c>
      <c r="F245" s="321"/>
      <c r="G245" s="29"/>
      <c r="H245" s="111"/>
      <c r="I245" s="29"/>
      <c r="J245" s="29"/>
    </row>
    <row r="246" spans="1:10" x14ac:dyDescent="0.25">
      <c r="A246" s="69" t="s">
        <v>228</v>
      </c>
      <c r="B246" s="69">
        <v>0</v>
      </c>
      <c r="C246" s="69">
        <v>0</v>
      </c>
      <c r="D246" s="69">
        <v>0</v>
      </c>
      <c r="E246" s="69">
        <v>0</v>
      </c>
      <c r="F246" s="321"/>
      <c r="G246" s="29"/>
      <c r="H246" s="111"/>
      <c r="I246" s="29"/>
      <c r="J246" s="29"/>
    </row>
    <row r="247" spans="1:10" x14ac:dyDescent="0.25">
      <c r="A247" s="69" t="s">
        <v>229</v>
      </c>
      <c r="B247" s="69">
        <v>0</v>
      </c>
      <c r="C247" s="69">
        <v>0</v>
      </c>
      <c r="D247" s="69">
        <v>0</v>
      </c>
      <c r="E247" s="69">
        <v>0</v>
      </c>
      <c r="F247" s="321"/>
      <c r="G247" s="29"/>
      <c r="H247" s="111"/>
      <c r="I247" s="29"/>
      <c r="J247" s="29"/>
    </row>
    <row r="248" spans="1:10" x14ac:dyDescent="0.25">
      <c r="A248" s="69" t="s">
        <v>230</v>
      </c>
      <c r="B248" s="69">
        <v>0</v>
      </c>
      <c r="C248" s="69">
        <v>0</v>
      </c>
      <c r="D248" s="69">
        <v>0</v>
      </c>
      <c r="E248" s="69">
        <v>0</v>
      </c>
      <c r="F248" s="321"/>
      <c r="G248" s="29"/>
      <c r="H248" s="111"/>
      <c r="I248" s="29"/>
      <c r="J248" s="29"/>
    </row>
    <row r="249" spans="1:10" x14ac:dyDescent="0.25">
      <c r="A249" s="69" t="s">
        <v>231</v>
      </c>
      <c r="B249" s="69">
        <v>18</v>
      </c>
      <c r="C249" s="328">
        <v>427276.74</v>
      </c>
      <c r="D249" s="69">
        <v>22</v>
      </c>
      <c r="E249" s="328">
        <v>230279.19</v>
      </c>
      <c r="F249" s="321" t="s">
        <v>427</v>
      </c>
      <c r="G249" s="29"/>
      <c r="H249" s="111"/>
      <c r="I249" s="29"/>
      <c r="J249" s="29"/>
    </row>
    <row r="250" spans="1:10" x14ac:dyDescent="0.25">
      <c r="A250" s="69" t="s">
        <v>232</v>
      </c>
      <c r="B250" s="69">
        <v>0</v>
      </c>
      <c r="C250" s="69">
        <v>0</v>
      </c>
      <c r="D250" s="69">
        <v>2</v>
      </c>
      <c r="E250" s="328">
        <v>9198.8700000000008</v>
      </c>
      <c r="F250" s="321" t="s">
        <v>427</v>
      </c>
      <c r="G250" s="29"/>
      <c r="H250" s="111"/>
      <c r="I250" s="29"/>
      <c r="J250" s="29"/>
    </row>
    <row r="251" spans="1:10" x14ac:dyDescent="0.25">
      <c r="A251" s="69" t="s">
        <v>233</v>
      </c>
      <c r="B251" s="69">
        <v>0</v>
      </c>
      <c r="C251" s="69">
        <v>0</v>
      </c>
      <c r="D251" s="69">
        <v>0</v>
      </c>
      <c r="E251" s="69">
        <v>0</v>
      </c>
      <c r="F251" s="321"/>
      <c r="G251" s="29"/>
      <c r="H251" s="111"/>
      <c r="I251" s="29"/>
      <c r="J251" s="29"/>
    </row>
    <row r="252" spans="1:10" x14ac:dyDescent="0.25">
      <c r="A252" s="69" t="s">
        <v>74</v>
      </c>
      <c r="B252" s="69">
        <v>0</v>
      </c>
      <c r="C252" s="69">
        <v>0</v>
      </c>
      <c r="D252" s="69">
        <v>0</v>
      </c>
      <c r="E252" s="69">
        <v>0</v>
      </c>
      <c r="F252" s="321"/>
      <c r="G252" s="29"/>
      <c r="H252" s="111"/>
      <c r="I252" s="29"/>
      <c r="J252" s="29"/>
    </row>
    <row r="253" spans="1:10" x14ac:dyDescent="0.25">
      <c r="A253" s="69" t="s">
        <v>75</v>
      </c>
      <c r="B253" s="69">
        <v>0</v>
      </c>
      <c r="C253" s="69">
        <v>0</v>
      </c>
      <c r="D253" s="69">
        <v>0</v>
      </c>
      <c r="E253" s="69">
        <v>0</v>
      </c>
      <c r="F253" s="322"/>
      <c r="G253" s="29"/>
      <c r="H253" s="111"/>
      <c r="I253" s="29"/>
      <c r="J253" s="29"/>
    </row>
    <row r="254" spans="1:10" ht="15.75" thickBot="1" x14ac:dyDescent="0.3">
      <c r="A254" s="338"/>
      <c r="B254" s="339"/>
      <c r="C254" s="339"/>
      <c r="D254" s="339"/>
      <c r="E254" s="339"/>
      <c r="F254" s="339"/>
      <c r="G254" s="339"/>
      <c r="H254" s="339"/>
      <c r="I254" s="29"/>
      <c r="J254" s="29"/>
    </row>
    <row r="255" spans="1:10" ht="15.75" thickBot="1" x14ac:dyDescent="0.3">
      <c r="A255" s="156"/>
      <c r="B255" s="156"/>
      <c r="C255" s="29"/>
      <c r="D255" s="29"/>
      <c r="E255" s="29"/>
      <c r="F255" s="29"/>
      <c r="G255" s="29"/>
      <c r="H255" s="111"/>
      <c r="I255" s="29"/>
      <c r="J255" s="29"/>
    </row>
    <row r="256" spans="1:10" x14ac:dyDescent="0.25">
      <c r="A256" s="340" t="s">
        <v>76</v>
      </c>
      <c r="B256" s="341"/>
      <c r="C256" s="341"/>
      <c r="D256" s="342"/>
      <c r="E256" s="29"/>
      <c r="F256" s="29"/>
      <c r="G256" s="29"/>
      <c r="H256" s="111"/>
      <c r="I256" s="29"/>
      <c r="J256" s="29"/>
    </row>
    <row r="257" spans="1:10" ht="74.45" customHeight="1" thickBot="1" x14ac:dyDescent="0.3">
      <c r="A257" s="266" t="s">
        <v>77</v>
      </c>
      <c r="B257" s="267"/>
      <c r="C257" s="267" t="s">
        <v>78</v>
      </c>
      <c r="D257" s="279" t="s">
        <v>300</v>
      </c>
      <c r="E257" s="29" t="s">
        <v>394</v>
      </c>
      <c r="F257" s="29"/>
      <c r="G257" s="29"/>
      <c r="H257" s="111"/>
      <c r="I257" s="29"/>
      <c r="J257" s="29"/>
    </row>
    <row r="258" spans="1:10" x14ac:dyDescent="0.25">
      <c r="A258" s="233"/>
      <c r="B258" s="234"/>
      <c r="C258" s="234"/>
      <c r="D258" s="235"/>
      <c r="E258" s="29"/>
      <c r="F258" s="29"/>
      <c r="G258" s="29"/>
      <c r="H258" s="111"/>
      <c r="I258" s="29"/>
      <c r="J258" s="29"/>
    </row>
    <row r="259" spans="1:10" x14ac:dyDescent="0.25">
      <c r="A259" s="233"/>
      <c r="B259" s="234"/>
      <c r="C259" s="234"/>
      <c r="D259" s="235"/>
      <c r="E259" s="29"/>
      <c r="F259" s="29"/>
      <c r="G259" s="29"/>
      <c r="H259" s="111"/>
      <c r="I259" s="29"/>
      <c r="J259" s="29"/>
    </row>
    <row r="260" spans="1:10" ht="15.75" thickBot="1" x14ac:dyDescent="0.3">
      <c r="A260" s="280"/>
      <c r="B260" s="281"/>
      <c r="C260" s="281"/>
      <c r="D260" s="282"/>
      <c r="E260" s="29"/>
      <c r="F260" s="29"/>
      <c r="G260" s="29"/>
      <c r="H260" s="111"/>
      <c r="I260" s="29"/>
      <c r="J260" s="29"/>
    </row>
    <row r="261" spans="1:10" ht="15.75" thickBot="1" x14ac:dyDescent="0.3">
      <c r="A261" s="156"/>
      <c r="B261" s="156"/>
      <c r="C261" s="29"/>
      <c r="D261" s="29"/>
      <c r="E261" s="29"/>
      <c r="F261" s="29"/>
      <c r="G261" s="29"/>
      <c r="H261" s="111"/>
      <c r="I261" s="29"/>
      <c r="J261" s="29"/>
    </row>
    <row r="262" spans="1:10" x14ac:dyDescent="0.25">
      <c r="A262" s="343" t="s">
        <v>80</v>
      </c>
      <c r="B262" s="344"/>
      <c r="C262" s="345"/>
      <c r="D262" s="283"/>
      <c r="E262" s="29"/>
      <c r="F262" s="29"/>
      <c r="G262" s="29"/>
      <c r="H262" s="111"/>
      <c r="I262" s="29"/>
      <c r="J262" s="29"/>
    </row>
    <row r="263" spans="1:10" ht="25.5" x14ac:dyDescent="0.25">
      <c r="A263" s="266" t="s">
        <v>81</v>
      </c>
      <c r="B263" s="267" t="s">
        <v>78</v>
      </c>
      <c r="C263" s="284" t="s">
        <v>300</v>
      </c>
      <c r="D263" s="285" t="s">
        <v>394</v>
      </c>
      <c r="E263" s="29"/>
      <c r="F263" s="29"/>
      <c r="G263" s="29"/>
      <c r="H263" s="111"/>
      <c r="I263" s="29"/>
      <c r="J263" s="29"/>
    </row>
    <row r="264" spans="1:10" x14ac:dyDescent="0.25">
      <c r="A264" s="257"/>
      <c r="B264" s="258"/>
      <c r="C264" s="259"/>
      <c r="D264" s="164"/>
      <c r="E264" s="111"/>
      <c r="F264" s="29"/>
      <c r="G264" s="29"/>
      <c r="H264" s="111"/>
      <c r="I264" s="29"/>
      <c r="J264" s="29"/>
    </row>
    <row r="265" spans="1:10" x14ac:dyDescent="0.25">
      <c r="A265" s="257"/>
      <c r="B265" s="258"/>
      <c r="C265" s="259"/>
      <c r="D265" s="164"/>
      <c r="E265" s="111"/>
      <c r="F265" s="29"/>
      <c r="G265" s="29"/>
      <c r="H265" s="111"/>
      <c r="I265" s="29"/>
      <c r="J265" s="29"/>
    </row>
    <row r="266" spans="1:10" ht="15.75" thickBot="1" x14ac:dyDescent="0.3">
      <c r="A266" s="261"/>
      <c r="B266" s="262"/>
      <c r="C266" s="286"/>
      <c r="D266" s="164"/>
      <c r="E266" s="111"/>
      <c r="F266" s="29"/>
      <c r="G266" s="29"/>
      <c r="H266" s="111"/>
      <c r="I266" s="29"/>
      <c r="J266" s="29"/>
    </row>
    <row r="267" spans="1:10" x14ac:dyDescent="0.25">
      <c r="A267" s="156"/>
      <c r="B267" s="156"/>
      <c r="C267" s="29"/>
      <c r="D267" s="29"/>
      <c r="E267" s="29"/>
      <c r="F267" s="29"/>
      <c r="G267" s="29"/>
      <c r="H267" s="111"/>
      <c r="I267" s="29"/>
      <c r="J267" s="29"/>
    </row>
    <row r="268" spans="1:10" ht="15.75" thickBot="1" x14ac:dyDescent="0.3">
      <c r="A268" s="156"/>
      <c r="B268" s="156"/>
      <c r="C268" s="29"/>
      <c r="D268" s="29"/>
      <c r="E268" s="29"/>
      <c r="F268" s="29"/>
      <c r="G268" s="29"/>
      <c r="H268" s="111"/>
      <c r="I268" s="29"/>
      <c r="J268" s="29"/>
    </row>
    <row r="269" spans="1:10" ht="15.75" thickBot="1" x14ac:dyDescent="0.3">
      <c r="A269" s="346" t="s">
        <v>90</v>
      </c>
      <c r="B269" s="347"/>
      <c r="C269" s="347"/>
      <c r="D269" s="347"/>
      <c r="E269" s="347"/>
      <c r="F269" s="348"/>
      <c r="G269" s="249"/>
      <c r="H269" s="287"/>
      <c r="I269" s="29"/>
      <c r="J269" s="29"/>
    </row>
    <row r="270" spans="1:10" ht="64.5" thickBot="1" x14ac:dyDescent="0.3">
      <c r="A270" s="266" t="s">
        <v>91</v>
      </c>
      <c r="B270" s="267" t="s">
        <v>92</v>
      </c>
      <c r="C270" s="267" t="s">
        <v>93</v>
      </c>
      <c r="D270" s="267" t="s">
        <v>94</v>
      </c>
      <c r="E270" s="267" t="s">
        <v>51</v>
      </c>
      <c r="F270" s="288" t="s">
        <v>300</v>
      </c>
      <c r="G270" s="29" t="s">
        <v>394</v>
      </c>
      <c r="I270" s="29"/>
      <c r="J270" s="29"/>
    </row>
    <row r="271" spans="1:10" x14ac:dyDescent="0.25">
      <c r="A271" s="233"/>
      <c r="B271" s="234"/>
      <c r="C271" s="289"/>
      <c r="D271" s="289"/>
      <c r="E271" s="234"/>
      <c r="F271" s="235"/>
      <c r="G271" s="29"/>
      <c r="H271" s="252"/>
      <c r="I271" s="29"/>
      <c r="J271" s="29"/>
    </row>
    <row r="272" spans="1:10" ht="15.75" thickBot="1" x14ac:dyDescent="0.3">
      <c r="A272" s="280"/>
      <c r="B272" s="281"/>
      <c r="C272" s="290"/>
      <c r="D272" s="290"/>
      <c r="E272" s="281"/>
      <c r="F272" s="282"/>
      <c r="G272" s="29"/>
      <c r="H272" s="252"/>
      <c r="I272" s="29"/>
      <c r="J272" s="29"/>
    </row>
    <row r="273" spans="1:8" x14ac:dyDescent="0.25">
      <c r="A273" s="291"/>
      <c r="B273" s="291"/>
      <c r="C273" s="292"/>
      <c r="D273" s="292"/>
      <c r="E273" s="291"/>
      <c r="F273" s="291"/>
      <c r="H273" s="293"/>
    </row>
    <row r="274" spans="1:8" x14ac:dyDescent="0.25">
      <c r="A274" s="3"/>
      <c r="B274" s="3"/>
    </row>
    <row r="276" spans="1:8" x14ac:dyDescent="0.25">
      <c r="A276" s="294"/>
      <c r="B276" s="294"/>
    </row>
  </sheetData>
  <mergeCells count="120">
    <mergeCell ref="C34:E34"/>
    <mergeCell ref="A38:B38"/>
    <mergeCell ref="A39:B39"/>
    <mergeCell ref="A46:B46"/>
    <mergeCell ref="A53:C53"/>
    <mergeCell ref="A54:C54"/>
    <mergeCell ref="A1:G3"/>
    <mergeCell ref="A4:F4"/>
    <mergeCell ref="A5:B5"/>
    <mergeCell ref="C6:G6"/>
    <mergeCell ref="A16:B16"/>
    <mergeCell ref="A31:B31"/>
    <mergeCell ref="C79:C80"/>
    <mergeCell ref="D79:D80"/>
    <mergeCell ref="E79:E80"/>
    <mergeCell ref="C81:C82"/>
    <mergeCell ref="D81:D82"/>
    <mergeCell ref="E81:E82"/>
    <mergeCell ref="B55:C55"/>
    <mergeCell ref="B56:C56"/>
    <mergeCell ref="A58:C58"/>
    <mergeCell ref="A59:B59"/>
    <mergeCell ref="A64:B64"/>
    <mergeCell ref="A77:B77"/>
    <mergeCell ref="C67:C75"/>
    <mergeCell ref="C83:C84"/>
    <mergeCell ref="D83:D84"/>
    <mergeCell ref="E83:E84"/>
    <mergeCell ref="A86:F86"/>
    <mergeCell ref="A94:E94"/>
    <mergeCell ref="A95:A96"/>
    <mergeCell ref="B95:B96"/>
    <mergeCell ref="C95:C96"/>
    <mergeCell ref="D95:D96"/>
    <mergeCell ref="E95:E96"/>
    <mergeCell ref="A111:D111"/>
    <mergeCell ref="A112:D112"/>
    <mergeCell ref="A113:A114"/>
    <mergeCell ref="B113:B114"/>
    <mergeCell ref="C113:C114"/>
    <mergeCell ref="D113:D114"/>
    <mergeCell ref="F95:F96"/>
    <mergeCell ref="A99:D99"/>
    <mergeCell ref="A100:D100"/>
    <mergeCell ref="A101:A102"/>
    <mergeCell ref="B101:B102"/>
    <mergeCell ref="C101:C102"/>
    <mergeCell ref="D101:D102"/>
    <mergeCell ref="A140:C140"/>
    <mergeCell ref="A145:F145"/>
    <mergeCell ref="A146:G146"/>
    <mergeCell ref="A147:G147"/>
    <mergeCell ref="A154:C154"/>
    <mergeCell ref="A159:E159"/>
    <mergeCell ref="A115:A116"/>
    <mergeCell ref="A122:F122"/>
    <mergeCell ref="A124:A125"/>
    <mergeCell ref="A126:A129"/>
    <mergeCell ref="A130:A135"/>
    <mergeCell ref="A137:F137"/>
    <mergeCell ref="A160:E160"/>
    <mergeCell ref="A165:J165"/>
    <mergeCell ref="A166:B166"/>
    <mergeCell ref="C166:C168"/>
    <mergeCell ref="D166:E166"/>
    <mergeCell ref="F166:F168"/>
    <mergeCell ref="G166:G168"/>
    <mergeCell ref="H166:H168"/>
    <mergeCell ref="I166:I168"/>
    <mergeCell ref="J166:J168"/>
    <mergeCell ref="A191:E191"/>
    <mergeCell ref="A192:A193"/>
    <mergeCell ref="B192:B193"/>
    <mergeCell ref="C192:C193"/>
    <mergeCell ref="D192:D193"/>
    <mergeCell ref="E192:E193"/>
    <mergeCell ref="K166:K168"/>
    <mergeCell ref="A167:A168"/>
    <mergeCell ref="B167:B168"/>
    <mergeCell ref="D167:D168"/>
    <mergeCell ref="E167:E168"/>
    <mergeCell ref="A190:E190"/>
    <mergeCell ref="A204:G204"/>
    <mergeCell ref="A205:C205"/>
    <mergeCell ref="A206:A207"/>
    <mergeCell ref="B206:B207"/>
    <mergeCell ref="C206:C207"/>
    <mergeCell ref="A210:G210"/>
    <mergeCell ref="A198:E198"/>
    <mergeCell ref="A199:E199"/>
    <mergeCell ref="A200:A201"/>
    <mergeCell ref="B200:B201"/>
    <mergeCell ref="C200:C201"/>
    <mergeCell ref="D200:D201"/>
    <mergeCell ref="E200:E201"/>
    <mergeCell ref="B222:C222"/>
    <mergeCell ref="A223:G223"/>
    <mergeCell ref="A224:E224"/>
    <mergeCell ref="A225:A226"/>
    <mergeCell ref="B225:B226"/>
    <mergeCell ref="C225:C226"/>
    <mergeCell ref="D225:D226"/>
    <mergeCell ref="E225:E226"/>
    <mergeCell ref="A211:G211"/>
    <mergeCell ref="A212:A213"/>
    <mergeCell ref="B212:B213"/>
    <mergeCell ref="C212:C213"/>
    <mergeCell ref="A219:G219"/>
    <mergeCell ref="A220:A221"/>
    <mergeCell ref="B220:C221"/>
    <mergeCell ref="A254:H254"/>
    <mergeCell ref="A256:D256"/>
    <mergeCell ref="A262:C262"/>
    <mergeCell ref="A269:F269"/>
    <mergeCell ref="A229:G229"/>
    <mergeCell ref="A233:F233"/>
    <mergeCell ref="B234:E234"/>
    <mergeCell ref="F234:F236"/>
    <mergeCell ref="B235:C235"/>
    <mergeCell ref="D235:E235"/>
  </mergeCells>
  <hyperlinks>
    <hyperlink ref="B50" r:id="rId1"/>
    <hyperlink ref="A70" r:id="rId2"/>
    <hyperlink ref="A72" r:id="rId3" display="MEJORAMIENTO"/>
    <hyperlink ref="A73" r:id="rId4"/>
    <hyperlink ref="B67" r:id="rId5" display="planillas\obras\alcantarillas.xlsx"/>
    <hyperlink ref="B68" r:id="rId6" display="planillas\obras\DTSB.xlsx"/>
    <hyperlink ref="B69" r:id="rId7" display="planillas\obras\CARPETA ASFALTICA.xlsx"/>
    <hyperlink ref="B70" r:id="rId8" display="planillas\obras\ESTUDIOSPB.xlsx"/>
    <hyperlink ref="B71" r:id="rId9" display="planillas\obras\MANTENIMIENTO.xlsx"/>
    <hyperlink ref="B72" r:id="rId10" display="planillas\obras\MEJORAMIENTO.xlsx"/>
    <hyperlink ref="B73" r:id="rId11" display="planillas\obras\OBRAS DE ARTE Y SEÑALIZACION.xlsx"/>
    <hyperlink ref="B74" r:id="rId12" display="planillas\obras\PUENTES.xlsx"/>
    <hyperlink ref="B75" r:id="rId13" display="planillas\obras\REHABILITACION BACHEO ASFALTICO.xlsx"/>
    <hyperlink ref="C67:C75" r:id="rId14" display="MAPA INTERACTIVO"/>
    <hyperlink ref="B79" r:id="rId15" display="OBRAS POR CONVENIO"/>
    <hyperlink ref="D92" r:id="rId16"/>
    <hyperlink ref="F97" r:id="rId17"/>
    <hyperlink ref="E97" r:id="rId18"/>
    <hyperlink ref="D109" r:id="rId19"/>
    <hyperlink ref="D106" r:id="rId20"/>
    <hyperlink ref="D103" r:id="rId21"/>
    <hyperlink ref="D125" r:id="rId22" display="PRESENTACION RENDICION DE CUENTAS 2014"/>
    <hyperlink ref="D162" r:id="rId23"/>
    <hyperlink ref="D163" r:id="rId24"/>
    <hyperlink ref="K169" r:id="rId25"/>
    <hyperlink ref="K170" r:id="rId26"/>
    <hyperlink ref="E195" r:id="rId27" display="planillas\SARAGURO\planilla saraguro.xlsx"/>
    <hyperlink ref="E194" r:id="rId28" display="planillas\VILCABAMBA\PLANILLA VILCABAMBA.xlsx"/>
    <hyperlink ref="D194" r:id="rId29" display="planillas\VILCABAMBA\VILCABAMBA LINDEROS MOYOCOCHA.JPG"/>
    <hyperlink ref="D195" r:id="rId30" display="planillas\SARAGURO\1419068786843.jpg"/>
    <hyperlink ref="C109" r:id="rId31"/>
    <hyperlink ref="E124" r:id="rId32"/>
  </hyperlinks>
  <pageMargins left="7.874015748031496E-2" right="7.874015748031496E-2" top="0.74803149606299213" bottom="0.74803149606299213" header="0.31496062992125984" footer="0.31496062992125984"/>
  <pageSetup paperSize="9" orientation="landscape" r:id="rId33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213"/>
  <sheetViews>
    <sheetView topLeftCell="A10" zoomScale="70" zoomScaleNormal="70" zoomScaleSheetLayoutView="85" zoomScalePageLayoutView="25" workbookViewId="0">
      <selection activeCell="A31" sqref="A31"/>
    </sheetView>
  </sheetViews>
  <sheetFormatPr baseColWidth="10" defaultColWidth="11.42578125" defaultRowHeight="15" x14ac:dyDescent="0.25"/>
  <cols>
    <col min="1" max="1" width="61.7109375" style="1" bestFit="1" customWidth="1"/>
    <col min="2" max="2" width="22.28515625" style="1" customWidth="1"/>
    <col min="3" max="3" width="28.28515625" style="29" customWidth="1"/>
    <col min="4" max="4" width="46.7109375" style="1" customWidth="1"/>
    <col min="5" max="5" width="18.7109375" style="1" customWidth="1"/>
    <col min="6" max="6" width="20.85546875" style="1" bestFit="1" customWidth="1"/>
    <col min="7" max="7" width="18.85546875" style="1" customWidth="1"/>
    <col min="8" max="8" width="12.85546875" style="1" bestFit="1" customWidth="1"/>
    <col min="9" max="9" width="19.42578125" style="1" bestFit="1" customWidth="1"/>
    <col min="10" max="11" width="15" style="1" bestFit="1" customWidth="1"/>
    <col min="12" max="13" width="11.42578125" style="1"/>
    <col min="14" max="14" width="14.7109375" style="1" bestFit="1" customWidth="1"/>
    <col min="15" max="16384" width="11.42578125" style="1"/>
  </cols>
  <sheetData>
    <row r="1" spans="1:7" ht="15" customHeight="1" thickTop="1" x14ac:dyDescent="0.3">
      <c r="A1" s="524" t="s">
        <v>98</v>
      </c>
      <c r="B1" s="524"/>
      <c r="C1" s="524"/>
      <c r="D1" s="524"/>
      <c r="E1" s="524"/>
      <c r="F1" s="525"/>
      <c r="G1" s="24" t="s">
        <v>119</v>
      </c>
    </row>
    <row r="2" spans="1:7" ht="8.25" customHeight="1" x14ac:dyDescent="0.3">
      <c r="A2" s="522"/>
      <c r="B2" s="523"/>
      <c r="C2" s="523"/>
      <c r="D2" s="523"/>
      <c r="G2" s="22"/>
    </row>
    <row r="3" spans="1:7" x14ac:dyDescent="0.25">
      <c r="A3" s="524" t="s">
        <v>118</v>
      </c>
      <c r="B3" s="524"/>
      <c r="C3" s="524"/>
      <c r="D3" s="524"/>
      <c r="E3" s="524"/>
      <c r="F3" s="525"/>
      <c r="G3" s="22"/>
    </row>
    <row r="4" spans="1:7" ht="14.45" x14ac:dyDescent="0.3">
      <c r="G4" s="22"/>
    </row>
    <row r="5" spans="1:7" ht="14.45" x14ac:dyDescent="0.3">
      <c r="A5" s="2"/>
      <c r="G5" s="22"/>
    </row>
    <row r="6" spans="1:7" ht="14.45" x14ac:dyDescent="0.3">
      <c r="A6" s="3" t="s">
        <v>0</v>
      </c>
      <c r="G6" s="22"/>
    </row>
    <row r="7" spans="1:7" ht="15" customHeight="1" x14ac:dyDescent="0.3">
      <c r="A7" s="11" t="s">
        <v>100</v>
      </c>
      <c r="B7" s="510" t="s">
        <v>158</v>
      </c>
      <c r="C7" s="508"/>
      <c r="D7" s="508"/>
      <c r="E7" s="508"/>
      <c r="F7" s="509"/>
      <c r="G7" s="22" t="s">
        <v>120</v>
      </c>
    </row>
    <row r="8" spans="1:7" ht="14.45" x14ac:dyDescent="0.3">
      <c r="A8" s="3"/>
      <c r="B8" s="41"/>
      <c r="C8" s="41"/>
      <c r="D8" s="41"/>
      <c r="E8" s="41"/>
      <c r="F8" s="41"/>
      <c r="G8" s="22"/>
    </row>
    <row r="9" spans="1:7" ht="14.45" x14ac:dyDescent="0.3">
      <c r="A9" s="3" t="s">
        <v>1</v>
      </c>
      <c r="B9" s="41"/>
      <c r="C9" s="41"/>
      <c r="D9" s="41"/>
      <c r="E9" s="41"/>
      <c r="F9" s="41"/>
      <c r="G9" s="22"/>
    </row>
    <row r="10" spans="1:7" ht="14.45" x14ac:dyDescent="0.3">
      <c r="A10" s="11" t="s">
        <v>2</v>
      </c>
      <c r="B10" s="510" t="s">
        <v>159</v>
      </c>
      <c r="C10" s="508"/>
      <c r="D10" s="508"/>
      <c r="E10" s="508"/>
      <c r="F10" s="509"/>
      <c r="G10" s="22" t="s">
        <v>120</v>
      </c>
    </row>
    <row r="11" spans="1:7" x14ac:dyDescent="0.25">
      <c r="A11" s="11" t="s">
        <v>3</v>
      </c>
      <c r="B11" s="510" t="s">
        <v>159</v>
      </c>
      <c r="C11" s="508"/>
      <c r="D11" s="508"/>
      <c r="E11" s="508"/>
      <c r="F11" s="509"/>
      <c r="G11" s="22" t="s">
        <v>120</v>
      </c>
    </row>
    <row r="12" spans="1:7" x14ac:dyDescent="0.25">
      <c r="A12" s="11" t="s">
        <v>4</v>
      </c>
      <c r="B12" s="510" t="s">
        <v>165</v>
      </c>
      <c r="C12" s="508"/>
      <c r="D12" s="508"/>
      <c r="E12" s="508"/>
      <c r="F12" s="509"/>
      <c r="G12" s="22" t="s">
        <v>120</v>
      </c>
    </row>
    <row r="13" spans="1:7" x14ac:dyDescent="0.25">
      <c r="A13" s="11" t="s">
        <v>5</v>
      </c>
      <c r="B13" s="510" t="s">
        <v>159</v>
      </c>
      <c r="C13" s="508"/>
      <c r="D13" s="508"/>
      <c r="E13" s="508"/>
      <c r="F13" s="509"/>
      <c r="G13" s="22" t="s">
        <v>120</v>
      </c>
    </row>
    <row r="14" spans="1:7" ht="32.450000000000003" customHeight="1" x14ac:dyDescent="0.25">
      <c r="A14" s="11" t="s">
        <v>6</v>
      </c>
      <c r="B14" s="510" t="s">
        <v>415</v>
      </c>
      <c r="C14" s="508"/>
      <c r="D14" s="508"/>
      <c r="E14" s="508"/>
      <c r="F14" s="509"/>
      <c r="G14" s="22" t="s">
        <v>120</v>
      </c>
    </row>
    <row r="15" spans="1:7" ht="30" customHeight="1" x14ac:dyDescent="0.25">
      <c r="A15" s="11" t="s">
        <v>101</v>
      </c>
      <c r="B15" s="507" t="s">
        <v>166</v>
      </c>
      <c r="C15" s="520"/>
      <c r="D15" s="520"/>
      <c r="E15" s="520"/>
      <c r="F15" s="521"/>
      <c r="G15" s="22" t="s">
        <v>120</v>
      </c>
    </row>
    <row r="16" spans="1:7" x14ac:dyDescent="0.25">
      <c r="A16" s="11" t="s">
        <v>7</v>
      </c>
      <c r="B16" s="507" t="s">
        <v>416</v>
      </c>
      <c r="C16" s="508"/>
      <c r="D16" s="508"/>
      <c r="E16" s="508"/>
      <c r="F16" s="509"/>
      <c r="G16" s="22" t="s">
        <v>120</v>
      </c>
    </row>
    <row r="17" spans="1:12" ht="28.9" customHeight="1" x14ac:dyDescent="0.25">
      <c r="A17" s="11" t="s">
        <v>8</v>
      </c>
      <c r="B17" s="510" t="s">
        <v>397</v>
      </c>
      <c r="C17" s="508"/>
      <c r="D17" s="508"/>
      <c r="E17" s="508"/>
      <c r="F17" s="509"/>
      <c r="G17" s="22" t="s">
        <v>120</v>
      </c>
    </row>
    <row r="18" spans="1:12" x14ac:dyDescent="0.25">
      <c r="A18" s="11" t="s">
        <v>9</v>
      </c>
      <c r="B18" s="511">
        <v>1160049760001</v>
      </c>
      <c r="C18" s="512"/>
      <c r="D18" s="512"/>
      <c r="E18" s="512"/>
      <c r="F18" s="513"/>
      <c r="G18" s="22" t="s">
        <v>120</v>
      </c>
    </row>
    <row r="19" spans="1:12" x14ac:dyDescent="0.25">
      <c r="A19" s="3"/>
      <c r="B19" s="41"/>
      <c r="C19" s="41"/>
      <c r="D19" s="41"/>
      <c r="E19" s="41"/>
      <c r="F19" s="41"/>
      <c r="G19" s="22"/>
    </row>
    <row r="20" spans="1:12" x14ac:dyDescent="0.25">
      <c r="A20" s="3" t="s">
        <v>102</v>
      </c>
      <c r="B20" s="41"/>
      <c r="C20" s="41"/>
      <c r="D20" s="41"/>
      <c r="E20" s="41"/>
      <c r="F20" s="41"/>
      <c r="G20" s="22"/>
    </row>
    <row r="21" spans="1:12" ht="15" customHeight="1" x14ac:dyDescent="0.25">
      <c r="A21" s="12" t="s">
        <v>103</v>
      </c>
      <c r="B21" s="510" t="s">
        <v>168</v>
      </c>
      <c r="C21" s="508"/>
      <c r="D21" s="508"/>
      <c r="E21" s="508"/>
      <c r="F21" s="509"/>
      <c r="G21" s="22" t="s">
        <v>120</v>
      </c>
    </row>
    <row r="22" spans="1:12" x14ac:dyDescent="0.25">
      <c r="A22" s="12" t="s">
        <v>104</v>
      </c>
      <c r="B22" s="510" t="s">
        <v>160</v>
      </c>
      <c r="C22" s="508"/>
      <c r="D22" s="508"/>
      <c r="E22" s="508"/>
      <c r="F22" s="509"/>
      <c r="G22" s="22" t="s">
        <v>120</v>
      </c>
    </row>
    <row r="23" spans="1:12" x14ac:dyDescent="0.25">
      <c r="A23" s="3"/>
      <c r="B23" s="41"/>
      <c r="C23" s="41"/>
      <c r="D23" s="41"/>
      <c r="E23" s="41"/>
      <c r="F23" s="41"/>
      <c r="G23" s="22"/>
    </row>
    <row r="24" spans="1:12" ht="60" x14ac:dyDescent="0.25">
      <c r="A24" s="3" t="s">
        <v>10</v>
      </c>
      <c r="B24" s="41"/>
      <c r="C24" s="41"/>
      <c r="D24" s="41"/>
      <c r="E24" s="41"/>
      <c r="F24" s="41"/>
      <c r="G24" s="22"/>
      <c r="L24" s="63" t="s">
        <v>167</v>
      </c>
    </row>
    <row r="25" spans="1:12" x14ac:dyDescent="0.25">
      <c r="A25" s="12" t="s">
        <v>11</v>
      </c>
      <c r="B25" s="510">
        <v>2014</v>
      </c>
      <c r="C25" s="508"/>
      <c r="D25" s="508"/>
      <c r="E25" s="508"/>
      <c r="F25" s="509"/>
      <c r="G25" s="22" t="s">
        <v>120</v>
      </c>
    </row>
    <row r="26" spans="1:12" x14ac:dyDescent="0.25">
      <c r="A26" s="12" t="s">
        <v>12</v>
      </c>
      <c r="B26" s="42"/>
      <c r="C26" s="39"/>
      <c r="D26" s="39"/>
      <c r="E26" s="39"/>
      <c r="F26" s="40"/>
      <c r="G26" s="22" t="s">
        <v>120</v>
      </c>
    </row>
    <row r="27" spans="1:12" x14ac:dyDescent="0.25">
      <c r="A27" s="3"/>
      <c r="G27" s="22"/>
    </row>
    <row r="28" spans="1:12" x14ac:dyDescent="0.25">
      <c r="A28" s="486" t="s">
        <v>13</v>
      </c>
      <c r="B28" s="486"/>
      <c r="C28" s="486"/>
      <c r="D28" s="486"/>
      <c r="G28" s="22"/>
    </row>
    <row r="29" spans="1:12" x14ac:dyDescent="0.25">
      <c r="A29" s="485" t="s">
        <v>105</v>
      </c>
      <c r="B29" s="485"/>
      <c r="C29" s="485"/>
      <c r="D29" s="485"/>
      <c r="G29" s="22"/>
    </row>
    <row r="30" spans="1:12" ht="81" x14ac:dyDescent="0.25">
      <c r="A30" s="13" t="s">
        <v>106</v>
      </c>
      <c r="B30" s="13" t="s">
        <v>107</v>
      </c>
      <c r="C30" s="30" t="s">
        <v>108</v>
      </c>
      <c r="D30" s="13" t="s">
        <v>14</v>
      </c>
      <c r="G30" s="22"/>
    </row>
    <row r="31" spans="1:12" ht="51" x14ac:dyDescent="0.25">
      <c r="A31" s="47" t="s">
        <v>129</v>
      </c>
      <c r="B31" s="62" t="s">
        <v>161</v>
      </c>
      <c r="C31" s="62" t="s">
        <v>108</v>
      </c>
      <c r="D31" s="461" t="s">
        <v>162</v>
      </c>
      <c r="E31" s="48"/>
      <c r="F31" s="48"/>
      <c r="G31" s="49" t="s">
        <v>121</v>
      </c>
      <c r="H31" s="48"/>
      <c r="I31" s="48"/>
      <c r="J31" s="48"/>
      <c r="K31" s="48"/>
      <c r="L31" s="48"/>
    </row>
    <row r="32" spans="1:12" s="28" customFormat="1" ht="30" x14ac:dyDescent="0.25">
      <c r="A32" s="47" t="s">
        <v>146</v>
      </c>
      <c r="B32" s="50" t="s">
        <v>147</v>
      </c>
      <c r="C32" s="81" t="s">
        <v>132</v>
      </c>
      <c r="D32" s="462"/>
      <c r="E32" s="48"/>
      <c r="F32" s="48"/>
      <c r="G32" s="49"/>
      <c r="H32" s="48"/>
      <c r="I32" s="48"/>
      <c r="J32" s="48"/>
      <c r="K32" s="48"/>
      <c r="L32" s="48"/>
    </row>
    <row r="33" spans="1:12" s="28" customFormat="1" ht="30" x14ac:dyDescent="0.25">
      <c r="A33" s="47" t="s">
        <v>146</v>
      </c>
      <c r="B33" s="82" t="s">
        <v>212</v>
      </c>
      <c r="C33" s="81" t="s">
        <v>210</v>
      </c>
      <c r="D33" s="462"/>
      <c r="E33" s="48"/>
      <c r="F33" s="48"/>
      <c r="G33" s="49"/>
      <c r="H33" s="48"/>
      <c r="I33" s="48"/>
      <c r="J33" s="48"/>
      <c r="K33" s="48"/>
      <c r="L33" s="48"/>
    </row>
    <row r="34" spans="1:12" s="80" customFormat="1" ht="30" x14ac:dyDescent="0.25">
      <c r="A34" s="78" t="s">
        <v>146</v>
      </c>
      <c r="B34" s="83" t="s">
        <v>213</v>
      </c>
      <c r="C34" s="81" t="s">
        <v>211</v>
      </c>
      <c r="D34" s="462"/>
      <c r="E34" s="48"/>
      <c r="F34" s="48"/>
      <c r="G34" s="49"/>
      <c r="H34" s="48"/>
      <c r="I34" s="48"/>
      <c r="J34" s="48"/>
      <c r="K34" s="48"/>
      <c r="L34" s="48"/>
    </row>
    <row r="35" spans="1:12" s="28" customFormat="1" ht="25.5" x14ac:dyDescent="0.25">
      <c r="A35" s="47" t="s">
        <v>146</v>
      </c>
      <c r="B35" s="50" t="s">
        <v>133</v>
      </c>
      <c r="C35" s="81" t="s">
        <v>133</v>
      </c>
      <c r="D35" s="462"/>
      <c r="E35" s="48"/>
      <c r="F35" s="48"/>
      <c r="G35" s="49"/>
      <c r="H35" s="48"/>
      <c r="I35" s="48"/>
      <c r="J35" s="48"/>
      <c r="K35" s="48"/>
      <c r="L35" s="48"/>
    </row>
    <row r="36" spans="1:12" s="28" customFormat="1" ht="30" x14ac:dyDescent="0.25">
      <c r="A36" s="47" t="s">
        <v>146</v>
      </c>
      <c r="B36" s="82" t="s">
        <v>148</v>
      </c>
      <c r="C36" s="81" t="s">
        <v>131</v>
      </c>
      <c r="D36" s="462"/>
      <c r="E36" s="48"/>
      <c r="F36" s="48"/>
      <c r="G36" s="49"/>
      <c r="H36" s="48"/>
      <c r="I36" s="48"/>
      <c r="J36" s="48"/>
      <c r="K36" s="48"/>
      <c r="L36" s="48"/>
    </row>
    <row r="37" spans="1:12" s="28" customFormat="1" ht="27" x14ac:dyDescent="0.25">
      <c r="A37" s="47" t="s">
        <v>146</v>
      </c>
      <c r="B37" s="50" t="s">
        <v>149</v>
      </c>
      <c r="C37" s="81" t="s">
        <v>130</v>
      </c>
      <c r="D37" s="462"/>
      <c r="E37" s="48"/>
      <c r="F37" s="48"/>
      <c r="G37" s="49"/>
      <c r="H37" s="48"/>
      <c r="I37" s="48"/>
      <c r="J37" s="48"/>
      <c r="K37" s="48"/>
      <c r="L37" s="48"/>
    </row>
    <row r="38" spans="1:12" s="28" customFormat="1" ht="25.5" x14ac:dyDescent="0.25">
      <c r="A38" s="47" t="s">
        <v>146</v>
      </c>
      <c r="B38" s="50" t="s">
        <v>134</v>
      </c>
      <c r="C38" s="81" t="s">
        <v>134</v>
      </c>
      <c r="D38" s="462"/>
      <c r="E38" s="48"/>
      <c r="F38" s="48"/>
      <c r="G38" s="49"/>
      <c r="H38" s="48"/>
      <c r="I38" s="48"/>
      <c r="J38" s="48"/>
      <c r="K38" s="48"/>
      <c r="L38" s="48"/>
    </row>
    <row r="39" spans="1:12" s="28" customFormat="1" ht="25.5" x14ac:dyDescent="0.25">
      <c r="A39" s="47" t="s">
        <v>146</v>
      </c>
      <c r="B39" s="50" t="s">
        <v>135</v>
      </c>
      <c r="C39" s="43" t="s">
        <v>135</v>
      </c>
      <c r="D39" s="462"/>
      <c r="E39" s="48"/>
      <c r="F39" s="48"/>
      <c r="G39" s="49"/>
      <c r="H39" s="48"/>
      <c r="I39" s="48"/>
      <c r="J39" s="48"/>
      <c r="K39" s="48"/>
      <c r="L39" s="48"/>
    </row>
    <row r="40" spans="1:12" s="41" customFormat="1" ht="30" x14ac:dyDescent="0.25">
      <c r="A40" s="78" t="s">
        <v>146</v>
      </c>
      <c r="B40" s="51" t="s">
        <v>214</v>
      </c>
      <c r="C40" s="84" t="s">
        <v>214</v>
      </c>
      <c r="D40" s="462"/>
      <c r="E40" s="48"/>
      <c r="F40" s="48"/>
      <c r="G40" s="49"/>
      <c r="H40" s="52"/>
      <c r="I40" s="48"/>
      <c r="J40" s="48"/>
      <c r="K40" s="48"/>
      <c r="L40" s="48"/>
    </row>
    <row r="41" spans="1:12" x14ac:dyDescent="0.25">
      <c r="A41" s="53"/>
      <c r="B41" s="48"/>
      <c r="C41" s="54"/>
      <c r="D41" s="463"/>
      <c r="E41" s="48"/>
      <c r="F41" s="48"/>
      <c r="G41" s="49"/>
      <c r="H41" s="52"/>
      <c r="I41" s="48"/>
      <c r="J41" s="48"/>
      <c r="K41" s="48"/>
      <c r="L41" s="48"/>
    </row>
    <row r="42" spans="1:12" x14ac:dyDescent="0.25">
      <c r="A42" s="495" t="s">
        <v>109</v>
      </c>
      <c r="B42" s="495"/>
      <c r="C42" s="495"/>
      <c r="D42" s="495"/>
      <c r="E42" s="48"/>
      <c r="F42" s="48"/>
      <c r="G42" s="49"/>
      <c r="H42" s="48"/>
      <c r="I42" s="48"/>
      <c r="J42" s="48"/>
      <c r="K42" s="48"/>
      <c r="L42" s="48"/>
    </row>
    <row r="43" spans="1:12" ht="81" x14ac:dyDescent="0.25">
      <c r="A43" s="55" t="s">
        <v>110</v>
      </c>
      <c r="B43" s="55" t="s">
        <v>111</v>
      </c>
      <c r="C43" s="56" t="s">
        <v>15</v>
      </c>
      <c r="D43" s="55" t="s">
        <v>14</v>
      </c>
      <c r="E43" s="48"/>
      <c r="F43" s="48"/>
      <c r="G43" s="49"/>
      <c r="H43" s="48"/>
      <c r="I43" s="48"/>
      <c r="J43" s="48"/>
      <c r="K43" s="48"/>
      <c r="L43" s="48"/>
    </row>
    <row r="44" spans="1:12" ht="45" x14ac:dyDescent="0.25">
      <c r="A44" s="47" t="s">
        <v>145</v>
      </c>
      <c r="B44" s="50"/>
      <c r="C44" s="81" t="s">
        <v>144</v>
      </c>
      <c r="D44" s="50"/>
      <c r="E44" s="48"/>
      <c r="F44" s="48"/>
      <c r="G44" s="49" t="s">
        <v>121</v>
      </c>
      <c r="H44" s="48"/>
      <c r="I44" s="48"/>
      <c r="J44" s="48"/>
      <c r="K44" s="48"/>
      <c r="L44" s="48"/>
    </row>
    <row r="45" spans="1:12" x14ac:dyDescent="0.25">
      <c r="A45" s="53"/>
      <c r="B45" s="48"/>
      <c r="C45" s="54"/>
      <c r="D45" s="48"/>
      <c r="E45" s="48"/>
      <c r="F45" s="48"/>
      <c r="G45" s="49"/>
      <c r="H45" s="48"/>
      <c r="I45" s="48"/>
      <c r="J45" s="48"/>
      <c r="K45" s="48"/>
      <c r="L45" s="48"/>
    </row>
    <row r="46" spans="1:12" x14ac:dyDescent="0.25">
      <c r="A46" s="496" t="s">
        <v>19</v>
      </c>
      <c r="B46" s="496"/>
      <c r="C46" s="496"/>
      <c r="D46" s="496"/>
      <c r="E46" s="48"/>
      <c r="F46" s="48"/>
      <c r="G46" s="49"/>
      <c r="H46" s="48"/>
      <c r="I46" s="48"/>
      <c r="J46" s="48"/>
      <c r="K46" s="48"/>
      <c r="L46" s="48"/>
    </row>
    <row r="47" spans="1:12" ht="27" customHeight="1" x14ac:dyDescent="0.25">
      <c r="A47" s="495" t="s">
        <v>20</v>
      </c>
      <c r="B47" s="495"/>
      <c r="C47" s="495"/>
      <c r="D47" s="495"/>
      <c r="E47" s="48"/>
      <c r="F47" s="48"/>
      <c r="G47" s="49"/>
      <c r="H47" s="48"/>
      <c r="I47" s="48"/>
      <c r="J47" s="48"/>
      <c r="K47" s="48"/>
      <c r="L47" s="48"/>
    </row>
    <row r="48" spans="1:12" ht="27" x14ac:dyDescent="0.25">
      <c r="A48" s="515" t="s">
        <v>21</v>
      </c>
      <c r="B48" s="55" t="s">
        <v>22</v>
      </c>
      <c r="C48" s="516" t="s">
        <v>24</v>
      </c>
      <c r="D48" s="515" t="s">
        <v>18</v>
      </c>
      <c r="E48" s="48"/>
      <c r="F48" s="48"/>
      <c r="G48" s="49"/>
      <c r="H48" s="48"/>
      <c r="I48" s="48"/>
      <c r="J48" s="48"/>
      <c r="K48" s="48"/>
      <c r="L48" s="48"/>
    </row>
    <row r="49" spans="1:12" x14ac:dyDescent="0.25">
      <c r="A49" s="515"/>
      <c r="B49" s="55" t="s">
        <v>23</v>
      </c>
      <c r="C49" s="516"/>
      <c r="D49" s="515"/>
      <c r="E49" s="48"/>
      <c r="F49" s="48"/>
      <c r="G49" s="49"/>
      <c r="H49" s="48"/>
      <c r="I49" s="48"/>
      <c r="J49" s="48"/>
      <c r="K49" s="48"/>
      <c r="L49" s="48"/>
    </row>
    <row r="50" spans="1:12" ht="30" x14ac:dyDescent="0.25">
      <c r="A50" s="479" t="s">
        <v>25</v>
      </c>
      <c r="B50" s="480" t="s">
        <v>136</v>
      </c>
      <c r="C50" s="481" t="s">
        <v>215</v>
      </c>
      <c r="D50" s="483" t="s">
        <v>137</v>
      </c>
      <c r="E50" s="48"/>
      <c r="F50" s="48"/>
      <c r="G50" s="49" t="s">
        <v>122</v>
      </c>
      <c r="H50" s="48"/>
      <c r="I50" s="48"/>
      <c r="J50" s="48"/>
      <c r="K50" s="48"/>
      <c r="L50" s="48"/>
    </row>
    <row r="51" spans="1:12" ht="30" x14ac:dyDescent="0.25">
      <c r="A51" s="479"/>
      <c r="B51" s="480"/>
      <c r="C51" s="482"/>
      <c r="D51" s="483"/>
      <c r="E51" s="48"/>
      <c r="F51" s="48"/>
      <c r="G51" s="49" t="s">
        <v>122</v>
      </c>
      <c r="H51" s="48"/>
      <c r="I51" s="48"/>
      <c r="J51" s="48"/>
      <c r="K51" s="48"/>
      <c r="L51" s="48"/>
    </row>
    <row r="52" spans="1:12" ht="30" x14ac:dyDescent="0.25">
      <c r="A52" s="479" t="s">
        <v>26</v>
      </c>
      <c r="B52" s="480" t="s">
        <v>136</v>
      </c>
      <c r="C52" s="481" t="s">
        <v>138</v>
      </c>
      <c r="D52" s="483" t="s">
        <v>220</v>
      </c>
      <c r="E52" s="48"/>
      <c r="F52" s="48"/>
      <c r="G52" s="49" t="s">
        <v>122</v>
      </c>
      <c r="H52" s="48"/>
      <c r="I52" s="48"/>
      <c r="J52" s="48"/>
      <c r="K52" s="48"/>
      <c r="L52" s="48"/>
    </row>
    <row r="53" spans="1:12" ht="30" x14ac:dyDescent="0.25">
      <c r="A53" s="479" t="s">
        <v>27</v>
      </c>
      <c r="B53" s="480"/>
      <c r="C53" s="482"/>
      <c r="D53" s="483"/>
      <c r="E53" s="48"/>
      <c r="F53" s="48"/>
      <c r="G53" s="49" t="s">
        <v>122</v>
      </c>
      <c r="H53" s="48"/>
      <c r="I53" s="48"/>
      <c r="J53" s="48"/>
      <c r="K53" s="48"/>
      <c r="L53" s="48"/>
    </row>
    <row r="54" spans="1:12" ht="30" x14ac:dyDescent="0.25">
      <c r="A54" s="479" t="s">
        <v>28</v>
      </c>
      <c r="B54" s="480"/>
      <c r="C54" s="481"/>
      <c r="D54" s="484"/>
      <c r="E54" s="48"/>
      <c r="F54" s="48"/>
      <c r="G54" s="49" t="s">
        <v>122</v>
      </c>
      <c r="H54" s="48"/>
      <c r="I54" s="48"/>
      <c r="J54" s="48"/>
      <c r="K54" s="48"/>
      <c r="L54" s="48"/>
    </row>
    <row r="55" spans="1:12" ht="30" x14ac:dyDescent="0.25">
      <c r="A55" s="479" t="s">
        <v>29</v>
      </c>
      <c r="B55" s="480"/>
      <c r="C55" s="482"/>
      <c r="D55" s="484"/>
      <c r="E55" s="48"/>
      <c r="F55" s="48"/>
      <c r="G55" s="49" t="s">
        <v>122</v>
      </c>
      <c r="H55" s="48"/>
      <c r="I55" s="48"/>
      <c r="J55" s="48"/>
      <c r="K55" s="48"/>
      <c r="L55" s="48"/>
    </row>
    <row r="56" spans="1:12" ht="30" x14ac:dyDescent="0.25">
      <c r="A56" s="47" t="s">
        <v>30</v>
      </c>
      <c r="B56" s="58" t="s">
        <v>155</v>
      </c>
      <c r="C56" s="59" t="s">
        <v>156</v>
      </c>
      <c r="D56" s="62" t="s">
        <v>216</v>
      </c>
      <c r="E56" s="48"/>
      <c r="F56" s="48"/>
      <c r="G56" s="49" t="s">
        <v>122</v>
      </c>
      <c r="H56" s="48"/>
      <c r="I56" s="48"/>
      <c r="J56" s="48"/>
      <c r="K56" s="48"/>
      <c r="L56" s="48"/>
    </row>
    <row r="57" spans="1:12" x14ac:dyDescent="0.25">
      <c r="A57" s="50"/>
      <c r="B57" s="60"/>
      <c r="C57" s="57"/>
      <c r="D57" s="55"/>
      <c r="E57" s="48"/>
      <c r="F57" s="48"/>
      <c r="G57" s="49"/>
      <c r="H57" s="48"/>
      <c r="I57" s="48"/>
      <c r="J57" s="48"/>
      <c r="K57" s="48"/>
      <c r="L57" s="48"/>
    </row>
    <row r="58" spans="1:12" x14ac:dyDescent="0.25">
      <c r="A58" s="3"/>
      <c r="G58" s="22"/>
    </row>
    <row r="59" spans="1:12" x14ac:dyDescent="0.25">
      <c r="A59" s="486" t="s">
        <v>31</v>
      </c>
      <c r="B59" s="486"/>
      <c r="C59" s="486"/>
      <c r="G59" s="22"/>
    </row>
    <row r="60" spans="1:12" ht="32.25" customHeight="1" x14ac:dyDescent="0.25">
      <c r="A60" s="485" t="s">
        <v>32</v>
      </c>
      <c r="B60" s="485"/>
      <c r="C60" s="485"/>
      <c r="G60" s="22"/>
    </row>
    <row r="61" spans="1:12" x14ac:dyDescent="0.25">
      <c r="A61" s="497" t="s">
        <v>33</v>
      </c>
      <c r="B61" s="13" t="s">
        <v>34</v>
      </c>
      <c r="C61" s="498" t="s">
        <v>35</v>
      </c>
      <c r="G61" s="22"/>
    </row>
    <row r="62" spans="1:12" ht="54" x14ac:dyDescent="0.25">
      <c r="A62" s="497"/>
      <c r="B62" s="13" t="s">
        <v>116</v>
      </c>
      <c r="C62" s="498"/>
      <c r="G62" s="22" t="s">
        <v>122</v>
      </c>
    </row>
    <row r="63" spans="1:12" x14ac:dyDescent="0.25">
      <c r="A63" s="517" t="s">
        <v>36</v>
      </c>
      <c r="B63" s="518"/>
      <c r="C63" s="519"/>
      <c r="G63" s="22"/>
    </row>
    <row r="64" spans="1:12" x14ac:dyDescent="0.25">
      <c r="A64" s="517"/>
      <c r="B64" s="518"/>
      <c r="C64" s="519"/>
      <c r="G64" s="22"/>
    </row>
    <row r="65" spans="1:7" x14ac:dyDescent="0.25">
      <c r="A65" s="7" t="s">
        <v>37</v>
      </c>
      <c r="B65" s="10"/>
      <c r="C65" s="32"/>
      <c r="G65" s="22"/>
    </row>
    <row r="66" spans="1:7" x14ac:dyDescent="0.25">
      <c r="A66" s="15" t="s">
        <v>38</v>
      </c>
      <c r="B66" s="16"/>
      <c r="C66" s="31"/>
      <c r="G66" s="22"/>
    </row>
    <row r="67" spans="1:7" x14ac:dyDescent="0.25">
      <c r="A67" s="7" t="s">
        <v>39</v>
      </c>
      <c r="B67" s="9"/>
      <c r="C67" s="32"/>
      <c r="G67" s="22"/>
    </row>
    <row r="68" spans="1:7" x14ac:dyDescent="0.25">
      <c r="A68" s="15" t="s">
        <v>30</v>
      </c>
      <c r="B68" s="15"/>
      <c r="C68" s="31"/>
      <c r="G68" s="22"/>
    </row>
    <row r="69" spans="1:7" x14ac:dyDescent="0.25">
      <c r="A69" s="3" t="s">
        <v>117</v>
      </c>
      <c r="G69" s="22"/>
    </row>
    <row r="70" spans="1:7" s="4" customFormat="1" x14ac:dyDescent="0.25">
      <c r="A70" s="3"/>
      <c r="C70" s="29"/>
      <c r="G70" s="22"/>
    </row>
    <row r="71" spans="1:7" s="4" customFormat="1" x14ac:dyDescent="0.25">
      <c r="A71" s="486" t="s">
        <v>40</v>
      </c>
      <c r="B71" s="486"/>
      <c r="C71" s="486"/>
      <c r="D71" s="486"/>
      <c r="G71" s="22"/>
    </row>
    <row r="72" spans="1:7" ht="27" customHeight="1" x14ac:dyDescent="0.25">
      <c r="A72" s="485" t="s">
        <v>41</v>
      </c>
      <c r="B72" s="485"/>
      <c r="C72" s="485"/>
      <c r="D72" s="485"/>
      <c r="G72" s="22"/>
    </row>
    <row r="73" spans="1:7" ht="60" x14ac:dyDescent="0.25">
      <c r="A73" s="13" t="s">
        <v>42</v>
      </c>
      <c r="B73" s="13" t="s">
        <v>43</v>
      </c>
      <c r="C73" s="30" t="s">
        <v>14</v>
      </c>
      <c r="D73" s="13" t="s">
        <v>18</v>
      </c>
      <c r="G73" s="22" t="s">
        <v>123</v>
      </c>
    </row>
    <row r="74" spans="1:7" ht="58.5" customHeight="1" x14ac:dyDescent="0.25">
      <c r="A74" s="14" t="s">
        <v>44</v>
      </c>
      <c r="B74" s="61" t="s">
        <v>217</v>
      </c>
      <c r="C74" s="44" t="s">
        <v>45</v>
      </c>
      <c r="D74" s="45" t="s">
        <v>163</v>
      </c>
      <c r="G74" s="22"/>
    </row>
    <row r="75" spans="1:7" ht="38.25" x14ac:dyDescent="0.25">
      <c r="A75" s="8" t="s">
        <v>46</v>
      </c>
      <c r="B75" s="45"/>
      <c r="C75" s="44"/>
      <c r="D75" s="45"/>
      <c r="G75" s="22"/>
    </row>
    <row r="76" spans="1:7" ht="45" x14ac:dyDescent="0.25">
      <c r="A76" s="14" t="s">
        <v>47</v>
      </c>
      <c r="B76" s="46" t="s">
        <v>218</v>
      </c>
      <c r="C76" s="44"/>
      <c r="D76" s="45" t="s">
        <v>164</v>
      </c>
      <c r="G76" s="22"/>
    </row>
    <row r="77" spans="1:7" x14ac:dyDescent="0.25">
      <c r="A77" s="526" t="s">
        <v>48</v>
      </c>
      <c r="B77" s="526"/>
      <c r="C77" s="526"/>
      <c r="D77" s="526"/>
      <c r="G77" s="22"/>
    </row>
    <row r="78" spans="1:7" x14ac:dyDescent="0.25">
      <c r="A78" s="527"/>
      <c r="B78" s="527"/>
      <c r="C78" s="527"/>
      <c r="D78" s="527"/>
      <c r="G78" s="22"/>
    </row>
    <row r="79" spans="1:7" x14ac:dyDescent="0.25">
      <c r="A79" s="527"/>
      <c r="B79" s="527"/>
      <c r="C79" s="527"/>
      <c r="D79" s="527"/>
      <c r="G79" s="22"/>
    </row>
    <row r="80" spans="1:7" x14ac:dyDescent="0.25">
      <c r="A80" s="527"/>
      <c r="B80" s="527"/>
      <c r="C80" s="527"/>
      <c r="D80" s="527"/>
      <c r="G80" s="22"/>
    </row>
    <row r="81" spans="1:7" x14ac:dyDescent="0.25">
      <c r="A81" s="3"/>
      <c r="G81" s="22"/>
    </row>
    <row r="82" spans="1:7" x14ac:dyDescent="0.25">
      <c r="A82" s="485" t="s">
        <v>95</v>
      </c>
      <c r="B82" s="485"/>
      <c r="G82" s="22"/>
    </row>
    <row r="83" spans="1:7" ht="60" x14ac:dyDescent="0.25">
      <c r="A83" s="11" t="s">
        <v>96</v>
      </c>
      <c r="B83" s="13" t="s">
        <v>97</v>
      </c>
      <c r="G83" s="22" t="s">
        <v>123</v>
      </c>
    </row>
    <row r="84" spans="1:7" x14ac:dyDescent="0.25">
      <c r="A84" s="27" t="s">
        <v>142</v>
      </c>
      <c r="B84" s="21" t="s">
        <v>139</v>
      </c>
      <c r="G84" s="22"/>
    </row>
    <row r="85" spans="1:7" x14ac:dyDescent="0.25">
      <c r="A85" s="27" t="s">
        <v>140</v>
      </c>
      <c r="B85" s="21" t="s">
        <v>139</v>
      </c>
      <c r="G85" s="22"/>
    </row>
    <row r="86" spans="1:7" x14ac:dyDescent="0.25">
      <c r="A86" s="27" t="s">
        <v>141</v>
      </c>
      <c r="B86" s="21" t="s">
        <v>139</v>
      </c>
      <c r="G86" s="22"/>
    </row>
    <row r="87" spans="1:7" x14ac:dyDescent="0.25">
      <c r="A87" s="27" t="s">
        <v>143</v>
      </c>
      <c r="B87" s="21" t="s">
        <v>139</v>
      </c>
      <c r="G87" s="22"/>
    </row>
    <row r="88" spans="1:7" x14ac:dyDescent="0.25">
      <c r="A88" s="27"/>
      <c r="B88" s="18"/>
      <c r="G88" s="22"/>
    </row>
    <row r="89" spans="1:7" x14ac:dyDescent="0.25">
      <c r="A89" s="15"/>
      <c r="B89" s="18"/>
      <c r="G89" s="22"/>
    </row>
    <row r="90" spans="1:7" s="4" customFormat="1" x14ac:dyDescent="0.25">
      <c r="A90" s="19"/>
      <c r="B90" s="20"/>
      <c r="C90" s="29"/>
      <c r="G90" s="22"/>
    </row>
    <row r="91" spans="1:7" s="4" customFormat="1" x14ac:dyDescent="0.25">
      <c r="A91" s="19"/>
      <c r="B91" s="20"/>
      <c r="C91" s="29"/>
      <c r="G91" s="22"/>
    </row>
    <row r="92" spans="1:7" x14ac:dyDescent="0.25">
      <c r="A92" s="486" t="s">
        <v>49</v>
      </c>
      <c r="B92" s="486"/>
      <c r="C92" s="486"/>
      <c r="D92" s="486"/>
      <c r="G92" s="22"/>
    </row>
    <row r="93" spans="1:7" x14ac:dyDescent="0.25">
      <c r="A93" s="485" t="s">
        <v>50</v>
      </c>
      <c r="B93" s="485"/>
      <c r="C93" s="485"/>
      <c r="D93" s="485"/>
      <c r="G93" s="22"/>
    </row>
    <row r="94" spans="1:7" x14ac:dyDescent="0.25">
      <c r="A94" s="12" t="s">
        <v>112</v>
      </c>
      <c r="B94" s="13" t="s">
        <v>16</v>
      </c>
      <c r="C94" s="30" t="s">
        <v>17</v>
      </c>
      <c r="D94" s="12" t="s">
        <v>51</v>
      </c>
      <c r="G94" s="22" t="s">
        <v>124</v>
      </c>
    </row>
    <row r="95" spans="1:7" x14ac:dyDescent="0.2">
      <c r="A95" s="37" t="s">
        <v>150</v>
      </c>
      <c r="B95" s="26" t="s">
        <v>136</v>
      </c>
      <c r="C95" s="35"/>
      <c r="D95" s="492" t="s">
        <v>219</v>
      </c>
      <c r="G95" s="22"/>
    </row>
    <row r="96" spans="1:7" s="28" customFormat="1" x14ac:dyDescent="0.2">
      <c r="A96" s="37" t="s">
        <v>151</v>
      </c>
      <c r="B96" s="26" t="s">
        <v>136</v>
      </c>
      <c r="C96" s="35"/>
      <c r="D96" s="493"/>
      <c r="G96" s="25"/>
    </row>
    <row r="97" spans="1:7" s="28" customFormat="1" x14ac:dyDescent="0.2">
      <c r="A97" s="37" t="s">
        <v>152</v>
      </c>
      <c r="B97" s="26" t="s">
        <v>136</v>
      </c>
      <c r="C97" s="35"/>
      <c r="D97" s="493"/>
      <c r="G97" s="25"/>
    </row>
    <row r="98" spans="1:7" s="28" customFormat="1" x14ac:dyDescent="0.2">
      <c r="A98" s="37" t="s">
        <v>153</v>
      </c>
      <c r="B98" s="26" t="s">
        <v>136</v>
      </c>
      <c r="C98" s="35"/>
      <c r="D98" s="493"/>
      <c r="G98" s="25"/>
    </row>
    <row r="99" spans="1:7" s="28" customFormat="1" x14ac:dyDescent="0.2">
      <c r="A99" s="37" t="s">
        <v>154</v>
      </c>
      <c r="B99" s="26" t="s">
        <v>136</v>
      </c>
      <c r="C99" s="35"/>
      <c r="D99" s="494"/>
      <c r="G99" s="25"/>
    </row>
    <row r="100" spans="1:7" s="28" customFormat="1" x14ac:dyDescent="0.2">
      <c r="A100" s="37"/>
      <c r="B100" s="26"/>
      <c r="C100" s="35"/>
      <c r="D100" s="26"/>
      <c r="G100" s="25"/>
    </row>
    <row r="101" spans="1:7" x14ac:dyDescent="0.25">
      <c r="A101" s="6" t="s">
        <v>52</v>
      </c>
      <c r="B101" s="10" t="s">
        <v>136</v>
      </c>
      <c r="C101" s="36"/>
      <c r="D101" s="79" t="s">
        <v>219</v>
      </c>
      <c r="G101" s="22"/>
    </row>
    <row r="102" spans="1:7" x14ac:dyDescent="0.25">
      <c r="A102" s="3"/>
      <c r="G102" s="22"/>
    </row>
    <row r="103" spans="1:7" s="4" customFormat="1" x14ac:dyDescent="0.25">
      <c r="A103" s="3"/>
      <c r="C103" s="29"/>
      <c r="G103" s="22"/>
    </row>
    <row r="104" spans="1:7" x14ac:dyDescent="0.25">
      <c r="A104" s="486" t="s">
        <v>99</v>
      </c>
      <c r="B104" s="486"/>
      <c r="C104" s="486"/>
      <c r="D104" s="486"/>
      <c r="E104" s="85"/>
      <c r="F104" s="85"/>
      <c r="G104" s="22"/>
    </row>
    <row r="105" spans="1:7" x14ac:dyDescent="0.25">
      <c r="A105" s="486" t="s">
        <v>53</v>
      </c>
      <c r="B105" s="486"/>
      <c r="C105" s="486"/>
      <c r="D105" s="486"/>
      <c r="E105" s="85"/>
      <c r="F105" s="85"/>
      <c r="G105" s="22"/>
    </row>
    <row r="106" spans="1:7" ht="27" customHeight="1" x14ac:dyDescent="0.25">
      <c r="A106" s="486" t="s">
        <v>113</v>
      </c>
      <c r="B106" s="486"/>
      <c r="C106" s="486"/>
      <c r="D106" s="486"/>
      <c r="E106" s="85"/>
      <c r="F106" s="85"/>
      <c r="G106" s="22"/>
    </row>
    <row r="107" spans="1:7" x14ac:dyDescent="0.25">
      <c r="A107" s="3"/>
      <c r="B107" s="85"/>
      <c r="D107" s="85"/>
      <c r="E107" s="85"/>
      <c r="F107" s="85"/>
      <c r="G107" s="22"/>
    </row>
    <row r="108" spans="1:7" x14ac:dyDescent="0.25">
      <c r="A108" s="86" t="s">
        <v>114</v>
      </c>
      <c r="B108" s="86" t="s">
        <v>54</v>
      </c>
      <c r="C108" s="87" t="s">
        <v>14</v>
      </c>
      <c r="D108" s="86" t="s">
        <v>55</v>
      </c>
      <c r="E108" s="528"/>
      <c r="F108" s="529"/>
      <c r="G108" s="501" t="s">
        <v>125</v>
      </c>
    </row>
    <row r="109" spans="1:7" s="28" customFormat="1" ht="27" customHeight="1" x14ac:dyDescent="0.25">
      <c r="A109" s="91" t="str">
        <f>+A136</f>
        <v xml:space="preserve">A) PERFILADO DE VIAS </v>
      </c>
      <c r="B109" s="108">
        <f>+D136/100</f>
        <v>0.7690187031365574</v>
      </c>
      <c r="C109" s="86"/>
      <c r="D109" s="38" t="s">
        <v>237</v>
      </c>
      <c r="E109" s="528"/>
      <c r="F109" s="529"/>
      <c r="G109" s="501"/>
    </row>
    <row r="110" spans="1:7" s="28" customFormat="1" ht="27" customHeight="1" x14ac:dyDescent="0.25">
      <c r="A110" s="91" t="str">
        <f t="shared" ref="A110:A120" si="0">+A137</f>
        <v>B) RECONFORMACIÓN INCLUYE MOTONIVELADORA TANQUERO Y RODILLO.</v>
      </c>
      <c r="B110" s="108">
        <f t="shared" ref="B110:B120" si="1">+D137/100</f>
        <v>0.5117597910964522</v>
      </c>
      <c r="C110" s="86"/>
      <c r="D110" s="38"/>
      <c r="E110" s="528"/>
      <c r="F110" s="529"/>
      <c r="G110" s="501"/>
    </row>
    <row r="111" spans="1:7" s="28" customFormat="1" ht="27" customHeight="1" x14ac:dyDescent="0.25">
      <c r="A111" s="91" t="str">
        <f t="shared" si="0"/>
        <v xml:space="preserve">C) MEJORAMIENTO VIAL (LASTRADO DE VIAS) </v>
      </c>
      <c r="B111" s="108">
        <f t="shared" si="1"/>
        <v>1.0135827440278107</v>
      </c>
      <c r="C111" s="86"/>
      <c r="D111" s="38"/>
      <c r="E111" s="528"/>
      <c r="F111" s="529"/>
      <c r="G111" s="501"/>
    </row>
    <row r="112" spans="1:7" s="28" customFormat="1" ht="27" customHeight="1" x14ac:dyDescent="0.25">
      <c r="A112" s="91" t="str">
        <f t="shared" si="0"/>
        <v>D) DRENAJES (CONSTRUCCIÓN DE ALCANTARILLAS)</v>
      </c>
      <c r="B112" s="108">
        <f t="shared" si="1"/>
        <v>14.723459500000001</v>
      </c>
      <c r="C112" s="86"/>
      <c r="D112" s="38"/>
      <c r="E112" s="528"/>
      <c r="F112" s="529"/>
      <c r="G112" s="501"/>
    </row>
    <row r="113" spans="1:7" s="28" customFormat="1" ht="27" customHeight="1" x14ac:dyDescent="0.25">
      <c r="A113" s="91" t="str">
        <f t="shared" si="0"/>
        <v>E) PUENTES Y PASARELAS</v>
      </c>
      <c r="B113" s="108">
        <f t="shared" si="1"/>
        <v>0.3357290322580645</v>
      </c>
      <c r="C113" s="86"/>
      <c r="D113" s="38"/>
      <c r="E113" s="528"/>
      <c r="F113" s="529"/>
      <c r="G113" s="501"/>
    </row>
    <row r="114" spans="1:7" s="28" customFormat="1" ht="27" customHeight="1" x14ac:dyDescent="0.25">
      <c r="A114" s="91" t="str">
        <f t="shared" si="0"/>
        <v>F) PLANIFICACIÓN  ESTUDIOS Y REMEDIACIÓN AMBIENTAL</v>
      </c>
      <c r="B114" s="108">
        <f t="shared" si="1"/>
        <v>0.90332253496162607</v>
      </c>
      <c r="C114" s="86"/>
      <c r="D114" s="38"/>
      <c r="E114" s="528"/>
      <c r="F114" s="529"/>
      <c r="G114" s="501"/>
    </row>
    <row r="115" spans="1:7" s="28" customFormat="1" ht="27" customHeight="1" x14ac:dyDescent="0.25">
      <c r="A115" s="91" t="str">
        <f t="shared" si="0"/>
        <v>G) MICROEMPRESA VIALES</v>
      </c>
      <c r="B115" s="108">
        <f t="shared" si="1"/>
        <v>0.97347084188438215</v>
      </c>
      <c r="C115" s="86"/>
      <c r="D115" s="38"/>
      <c r="E115" s="528"/>
      <c r="F115" s="529"/>
      <c r="G115" s="501"/>
    </row>
    <row r="116" spans="1:7" s="28" customFormat="1" ht="27" customHeight="1" x14ac:dyDescent="0.25">
      <c r="A116" s="91" t="str">
        <f t="shared" si="0"/>
        <v>H) OBRAS DE ARRASTRE (PRESUPUESTADO)</v>
      </c>
      <c r="B116" s="108">
        <f t="shared" si="1"/>
        <v>4.689050824768815</v>
      </c>
      <c r="C116" s="86"/>
      <c r="D116" s="38"/>
      <c r="E116" s="528"/>
      <c r="F116" s="529"/>
      <c r="G116" s="501"/>
    </row>
    <row r="117" spans="1:7" s="28" customFormat="1" ht="27" customHeight="1" x14ac:dyDescent="0.25">
      <c r="A117" s="91" t="str">
        <f t="shared" si="0"/>
        <v>I) OBRAS NUEVAS Y DE ARRASTRE NO PRESUPUESTADO</v>
      </c>
      <c r="B117" s="108">
        <f t="shared" si="1"/>
        <v>0</v>
      </c>
      <c r="C117" s="86"/>
      <c r="D117" s="38"/>
      <c r="E117" s="528"/>
      <c r="F117" s="529"/>
      <c r="G117" s="501"/>
    </row>
    <row r="118" spans="1:7" s="28" customFormat="1" ht="27" customHeight="1" x14ac:dyDescent="0.25">
      <c r="A118" s="91" t="str">
        <f t="shared" si="0"/>
        <v>J) PROYECTO SARAGURO TENTA</v>
      </c>
      <c r="B118" s="108">
        <f t="shared" si="1"/>
        <v>0.74596821646356215</v>
      </c>
      <c r="C118" s="86"/>
      <c r="D118" s="38"/>
      <c r="E118" s="528"/>
      <c r="F118" s="529"/>
      <c r="G118" s="501"/>
    </row>
    <row r="119" spans="1:7" s="28" customFormat="1" ht="27" customHeight="1" x14ac:dyDescent="0.25">
      <c r="A119" s="91" t="str">
        <f t="shared" si="0"/>
        <v>K) ADQUISICIÓN DE BIENES DE USO Y CONSUMO PARA LA OPERATIVIDAD DE LA EMPRESA</v>
      </c>
      <c r="B119" s="108">
        <f t="shared" si="1"/>
        <v>0.94860704361536252</v>
      </c>
      <c r="C119" s="86"/>
      <c r="D119" s="38"/>
      <c r="E119" s="528"/>
      <c r="F119" s="529"/>
      <c r="G119" s="501"/>
    </row>
    <row r="120" spans="1:7" s="28" customFormat="1" ht="27" customHeight="1" x14ac:dyDescent="0.25">
      <c r="A120" s="91" t="str">
        <f t="shared" si="0"/>
        <v>L) GESTION ADMINISTRATIVA DE LA EMPRESA VIALSUR</v>
      </c>
      <c r="B120" s="108">
        <f t="shared" si="1"/>
        <v>0.99999999999999989</v>
      </c>
      <c r="C120" s="86"/>
      <c r="D120" s="38"/>
      <c r="E120" s="528"/>
      <c r="F120" s="529"/>
      <c r="G120" s="501"/>
    </row>
    <row r="121" spans="1:7" s="28" customFormat="1" x14ac:dyDescent="0.25">
      <c r="A121" s="86"/>
      <c r="B121" s="86"/>
      <c r="C121" s="87"/>
      <c r="D121" s="86"/>
      <c r="E121" s="528"/>
      <c r="F121" s="529"/>
      <c r="G121" s="501"/>
    </row>
    <row r="122" spans="1:7" s="28" customFormat="1" x14ac:dyDescent="0.25">
      <c r="A122" s="86"/>
      <c r="B122" s="86"/>
      <c r="C122" s="87"/>
      <c r="D122" s="86"/>
      <c r="E122" s="528"/>
      <c r="F122" s="529"/>
      <c r="G122" s="501"/>
    </row>
    <row r="123" spans="1:7" s="28" customFormat="1" x14ac:dyDescent="0.25">
      <c r="A123" s="86"/>
      <c r="B123" s="86"/>
      <c r="C123" s="87"/>
      <c r="D123" s="86"/>
      <c r="E123" s="528"/>
      <c r="F123" s="529"/>
      <c r="G123" s="501"/>
    </row>
    <row r="124" spans="1:7" s="28" customFormat="1" x14ac:dyDescent="0.25">
      <c r="A124" s="86"/>
      <c r="B124" s="86"/>
      <c r="C124" s="87"/>
      <c r="D124" s="86"/>
      <c r="E124" s="528"/>
      <c r="F124" s="529"/>
      <c r="G124" s="501"/>
    </row>
    <row r="125" spans="1:7" s="28" customFormat="1" x14ac:dyDescent="0.25">
      <c r="A125" s="86"/>
      <c r="B125" s="86"/>
      <c r="C125" s="87"/>
      <c r="D125" s="86"/>
      <c r="E125" s="528"/>
      <c r="F125" s="529"/>
      <c r="G125" s="501"/>
    </row>
    <row r="126" spans="1:7" s="28" customFormat="1" x14ac:dyDescent="0.25">
      <c r="A126" s="86"/>
      <c r="B126" s="86"/>
      <c r="C126" s="87"/>
      <c r="D126" s="86"/>
      <c r="E126" s="528"/>
      <c r="F126" s="529"/>
      <c r="G126" s="501"/>
    </row>
    <row r="127" spans="1:7" s="28" customFormat="1" x14ac:dyDescent="0.25">
      <c r="A127" s="86"/>
      <c r="B127" s="86"/>
      <c r="C127" s="87"/>
      <c r="D127" s="86"/>
      <c r="E127" s="528"/>
      <c r="F127" s="529"/>
      <c r="G127" s="501"/>
    </row>
    <row r="128" spans="1:7" x14ac:dyDescent="0.25">
      <c r="A128" s="17"/>
      <c r="B128" s="17"/>
      <c r="C128" s="33"/>
      <c r="D128" s="17"/>
      <c r="E128" s="528"/>
      <c r="F128" s="529"/>
      <c r="G128" s="501"/>
    </row>
    <row r="129" spans="1:16" x14ac:dyDescent="0.25">
      <c r="A129" s="17"/>
      <c r="B129" s="17"/>
      <c r="C129" s="33"/>
      <c r="D129" s="17"/>
      <c r="E129" s="528"/>
      <c r="F129" s="529"/>
      <c r="G129" s="501"/>
    </row>
    <row r="130" spans="1:16" x14ac:dyDescent="0.25">
      <c r="A130" s="17"/>
      <c r="B130" s="17"/>
      <c r="C130" s="33"/>
      <c r="D130" s="17"/>
      <c r="E130" s="528"/>
      <c r="F130" s="529"/>
      <c r="G130" s="501"/>
    </row>
    <row r="131" spans="1:16" x14ac:dyDescent="0.25">
      <c r="A131" s="89" t="s">
        <v>56</v>
      </c>
      <c r="B131" s="6"/>
      <c r="C131" s="34"/>
      <c r="D131" s="6"/>
      <c r="E131" s="528"/>
      <c r="F131" s="529"/>
      <c r="G131" s="501"/>
    </row>
    <row r="132" spans="1:16" x14ac:dyDescent="0.25">
      <c r="A132" s="3"/>
      <c r="B132" s="85"/>
      <c r="D132" s="85"/>
      <c r="E132" s="85"/>
      <c r="F132" s="85"/>
      <c r="G132" s="22"/>
    </row>
    <row r="133" spans="1:16" x14ac:dyDescent="0.25">
      <c r="A133" s="486" t="s">
        <v>57</v>
      </c>
      <c r="B133" s="486"/>
      <c r="C133" s="486"/>
      <c r="D133" s="486"/>
      <c r="E133" s="486"/>
      <c r="F133" s="505"/>
      <c r="G133" s="22"/>
    </row>
    <row r="134" spans="1:16" ht="27" customHeight="1" x14ac:dyDescent="0.25">
      <c r="A134" s="485" t="s">
        <v>58</v>
      </c>
      <c r="B134" s="485"/>
      <c r="C134" s="485"/>
      <c r="D134" s="485"/>
      <c r="E134" s="485"/>
      <c r="F134" s="506"/>
      <c r="G134" s="22"/>
    </row>
    <row r="135" spans="1:16" ht="30" x14ac:dyDescent="0.25">
      <c r="A135" s="90" t="s">
        <v>115</v>
      </c>
      <c r="B135" s="86" t="s">
        <v>59</v>
      </c>
      <c r="C135" s="87" t="s">
        <v>60</v>
      </c>
      <c r="D135" s="86" t="s">
        <v>54</v>
      </c>
      <c r="E135" s="86" t="s">
        <v>14</v>
      </c>
      <c r="F135" s="88" t="s">
        <v>51</v>
      </c>
      <c r="G135" s="22" t="s">
        <v>126</v>
      </c>
    </row>
    <row r="136" spans="1:16" s="28" customFormat="1" ht="43.15" customHeight="1" x14ac:dyDescent="0.2">
      <c r="A136" s="100" t="s">
        <v>180</v>
      </c>
      <c r="B136" s="101">
        <v>626531.81000000006</v>
      </c>
      <c r="C136" s="102">
        <v>481814.68</v>
      </c>
      <c r="D136" s="103">
        <v>76.901870313655735</v>
      </c>
      <c r="E136" s="101"/>
      <c r="F136" s="104" t="s">
        <v>235</v>
      </c>
      <c r="G136" s="25"/>
      <c r="I136" s="72"/>
      <c r="J136" s="72" t="s">
        <v>200</v>
      </c>
      <c r="K136" s="72" t="s">
        <v>201</v>
      </c>
      <c r="L136" s="72" t="s">
        <v>202</v>
      </c>
      <c r="M136" s="72" t="s">
        <v>203</v>
      </c>
      <c r="N136" s="72" t="s">
        <v>205</v>
      </c>
      <c r="O136" s="72" t="s">
        <v>204</v>
      </c>
      <c r="P136" s="72" t="s">
        <v>56</v>
      </c>
    </row>
    <row r="137" spans="1:16" s="28" customFormat="1" ht="43.15" customHeight="1" x14ac:dyDescent="0.2">
      <c r="A137" s="100" t="s">
        <v>181</v>
      </c>
      <c r="B137" s="101">
        <v>3634626.64</v>
      </c>
      <c r="C137" s="102">
        <v>1860055.77</v>
      </c>
      <c r="D137" s="103">
        <v>51.175979109645219</v>
      </c>
      <c r="E137" s="101"/>
      <c r="F137" s="105"/>
      <c r="G137" s="70"/>
      <c r="H137" s="71"/>
      <c r="I137" s="75" t="s">
        <v>193</v>
      </c>
      <c r="J137" s="73">
        <v>14512.49</v>
      </c>
      <c r="K137" s="73"/>
      <c r="L137" s="73">
        <v>2919.98</v>
      </c>
      <c r="M137" s="73">
        <v>8427.75</v>
      </c>
      <c r="N137" s="75">
        <v>25860.22</v>
      </c>
      <c r="O137" s="73">
        <v>37997.96</v>
      </c>
      <c r="P137" s="73">
        <v>63858.18</v>
      </c>
    </row>
    <row r="138" spans="1:16" s="28" customFormat="1" ht="43.15" customHeight="1" x14ac:dyDescent="0.2">
      <c r="A138" s="100" t="s">
        <v>182</v>
      </c>
      <c r="B138" s="101">
        <v>1807170.97</v>
      </c>
      <c r="C138" s="102">
        <v>1831717.3107000003</v>
      </c>
      <c r="D138" s="103">
        <v>101.35827440278106</v>
      </c>
      <c r="E138" s="101"/>
      <c r="F138" s="105"/>
      <c r="G138" s="70">
        <f>+$G$147*H138/$H$147</f>
        <v>0</v>
      </c>
      <c r="H138" s="71">
        <f>+C138</f>
        <v>1831717.3107000003</v>
      </c>
      <c r="I138" s="73" t="s">
        <v>194</v>
      </c>
      <c r="J138" s="73">
        <v>843163.44</v>
      </c>
      <c r="K138" s="73">
        <v>1090199.8799999999</v>
      </c>
      <c r="L138" s="73"/>
      <c r="M138" s="73">
        <v>373792.73</v>
      </c>
      <c r="N138" s="75">
        <v>2307156.0499999998</v>
      </c>
      <c r="O138" s="73">
        <v>319149.90000000002</v>
      </c>
      <c r="P138" s="73">
        <v>2626305.9499999997</v>
      </c>
    </row>
    <row r="139" spans="1:16" s="28" customFormat="1" ht="43.15" customHeight="1" x14ac:dyDescent="0.2">
      <c r="A139" s="100" t="s">
        <v>183</v>
      </c>
      <c r="B139" s="101">
        <v>40000</v>
      </c>
      <c r="C139" s="102">
        <v>588938.38</v>
      </c>
      <c r="D139" s="103">
        <v>1472.3459500000001</v>
      </c>
      <c r="E139" s="101"/>
      <c r="F139" s="105"/>
      <c r="G139" s="70">
        <f>+$G$147*H139/$H$147</f>
        <v>0</v>
      </c>
      <c r="H139" s="28">
        <f>+C139</f>
        <v>588938.38</v>
      </c>
      <c r="I139" s="75" t="s">
        <v>195</v>
      </c>
      <c r="J139" s="73">
        <v>17161.04</v>
      </c>
      <c r="K139" s="73"/>
      <c r="L139" s="73"/>
      <c r="M139" s="73">
        <v>759798.9</v>
      </c>
      <c r="N139" s="75">
        <v>776959.94000000006</v>
      </c>
      <c r="O139" s="73">
        <v>3922.91</v>
      </c>
      <c r="P139" s="73">
        <v>780882.85000000009</v>
      </c>
    </row>
    <row r="140" spans="1:16" s="28" customFormat="1" ht="43.15" customHeight="1" x14ac:dyDescent="0.2">
      <c r="A140" s="100" t="s">
        <v>184</v>
      </c>
      <c r="B140" s="101">
        <v>77500</v>
      </c>
      <c r="C140" s="102">
        <v>26019</v>
      </c>
      <c r="D140" s="103">
        <v>33.572903225806449</v>
      </c>
      <c r="E140" s="101"/>
      <c r="F140" s="105"/>
      <c r="G140" s="25"/>
      <c r="I140" s="75" t="s">
        <v>131</v>
      </c>
      <c r="J140" s="75">
        <v>421627.54999999993</v>
      </c>
      <c r="K140" s="75">
        <v>638020.81999999995</v>
      </c>
      <c r="L140" s="75">
        <v>633036.65000000037</v>
      </c>
      <c r="M140" s="75">
        <v>457515.61</v>
      </c>
      <c r="N140" s="75">
        <v>1626169.4400000006</v>
      </c>
      <c r="O140" s="75">
        <v>27743.599999999999</v>
      </c>
      <c r="P140" s="75">
        <v>1653913.0400000007</v>
      </c>
    </row>
    <row r="141" spans="1:16" s="28" customFormat="1" ht="43.15" customHeight="1" x14ac:dyDescent="0.2">
      <c r="A141" s="100" t="s">
        <v>185</v>
      </c>
      <c r="B141" s="101">
        <v>152161.82999999999</v>
      </c>
      <c r="C141" s="102">
        <v>137451.21</v>
      </c>
      <c r="D141" s="103">
        <v>90.332253496162608</v>
      </c>
      <c r="E141" s="101"/>
      <c r="F141" s="105"/>
      <c r="G141" s="25"/>
      <c r="I141" s="75" t="s">
        <v>196</v>
      </c>
      <c r="J141" s="75"/>
      <c r="K141" s="75"/>
      <c r="L141" s="75"/>
      <c r="M141" s="75"/>
      <c r="N141" s="75">
        <v>42216.51</v>
      </c>
      <c r="O141" s="75"/>
      <c r="P141" s="75">
        <v>42216.51</v>
      </c>
    </row>
    <row r="142" spans="1:16" s="28" customFormat="1" ht="43.15" customHeight="1" x14ac:dyDescent="0.25">
      <c r="A142" s="100" t="s">
        <v>186</v>
      </c>
      <c r="B142" s="101">
        <v>43367</v>
      </c>
      <c r="C142" s="102">
        <v>42216.51</v>
      </c>
      <c r="D142" s="103">
        <v>97.347084188438217</v>
      </c>
      <c r="E142" s="101"/>
      <c r="F142" s="105"/>
      <c r="G142" s="25"/>
      <c r="I142" s="75" t="s">
        <v>197</v>
      </c>
      <c r="J142" s="76"/>
      <c r="K142" s="76"/>
      <c r="L142" s="76"/>
      <c r="M142" s="76"/>
      <c r="N142" s="76">
        <v>481814.68</v>
      </c>
      <c r="O142" s="76"/>
      <c r="P142" s="76">
        <v>481814.68</v>
      </c>
    </row>
    <row r="143" spans="1:16" s="28" customFormat="1" ht="43.15" customHeight="1" x14ac:dyDescent="0.2">
      <c r="A143" s="100" t="s">
        <v>187</v>
      </c>
      <c r="B143" s="101">
        <v>355017.06</v>
      </c>
      <c r="C143" s="102">
        <v>1664693.0379999997</v>
      </c>
      <c r="D143" s="103">
        <v>468.90508247688149</v>
      </c>
      <c r="E143" s="101"/>
      <c r="F143" s="105"/>
      <c r="G143" s="70">
        <f>+$G$147*H143/$H$147</f>
        <v>0</v>
      </c>
      <c r="H143" s="77">
        <f>+C143</f>
        <v>1664693.0379999997</v>
      </c>
      <c r="I143" s="75" t="s">
        <v>130</v>
      </c>
      <c r="J143" s="73">
        <v>588120.53000000014</v>
      </c>
      <c r="K143" s="73">
        <v>695075.96000000008</v>
      </c>
      <c r="L143" s="73">
        <v>636139.69999999995</v>
      </c>
      <c r="M143" s="73">
        <v>486631.49</v>
      </c>
      <c r="N143" s="75">
        <v>2405967.6800000002</v>
      </c>
      <c r="O143" s="73">
        <v>815341.3</v>
      </c>
      <c r="P143" s="73">
        <v>3221308.9800000004</v>
      </c>
    </row>
    <row r="144" spans="1:16" s="28" customFormat="1" ht="43.15" customHeight="1" x14ac:dyDescent="0.2">
      <c r="A144" s="100" t="s">
        <v>188</v>
      </c>
      <c r="B144" s="101"/>
      <c r="C144" s="102"/>
      <c r="D144" s="103"/>
      <c r="E144" s="101"/>
      <c r="F144" s="105"/>
      <c r="G144" s="25"/>
      <c r="I144" s="75" t="s">
        <v>135</v>
      </c>
      <c r="J144" s="73"/>
      <c r="K144" s="73">
        <v>10000</v>
      </c>
      <c r="L144" s="73"/>
      <c r="M144" s="73">
        <v>16019</v>
      </c>
      <c r="N144" s="75">
        <v>26019</v>
      </c>
      <c r="O144" s="73"/>
      <c r="P144" s="73">
        <v>26019</v>
      </c>
    </row>
    <row r="145" spans="1:16" s="28" customFormat="1" ht="43.15" customHeight="1" x14ac:dyDescent="0.2">
      <c r="A145" s="100" t="s">
        <v>189</v>
      </c>
      <c r="B145" s="101">
        <v>1707468.9</v>
      </c>
      <c r="C145" s="102">
        <v>1273717.5300000003</v>
      </c>
      <c r="D145" s="103">
        <v>74.596821646356219</v>
      </c>
      <c r="E145" s="101"/>
      <c r="F145" s="105"/>
      <c r="G145" s="25"/>
      <c r="I145" s="75" t="s">
        <v>198</v>
      </c>
      <c r="J145" s="73">
        <v>328.28</v>
      </c>
      <c r="K145" s="73"/>
      <c r="L145" s="73"/>
      <c r="M145" s="73">
        <v>72079.27</v>
      </c>
      <c r="N145" s="75">
        <v>72407.55</v>
      </c>
      <c r="O145" s="73">
        <v>1751.6</v>
      </c>
      <c r="P145" s="73">
        <v>74159.150000000009</v>
      </c>
    </row>
    <row r="146" spans="1:16" s="28" customFormat="1" ht="43.15" customHeight="1" x14ac:dyDescent="0.2">
      <c r="A146" s="100" t="s">
        <v>190</v>
      </c>
      <c r="B146" s="101">
        <v>229598</v>
      </c>
      <c r="C146" s="102">
        <v>217798.28</v>
      </c>
      <c r="D146" s="103">
        <v>94.86070436153625</v>
      </c>
      <c r="E146" s="101"/>
      <c r="F146" s="105"/>
      <c r="G146" s="25"/>
      <c r="I146" s="75" t="s">
        <v>199</v>
      </c>
      <c r="J146" s="73"/>
      <c r="K146" s="73"/>
      <c r="L146" s="73">
        <v>29829.45</v>
      </c>
      <c r="M146" s="73">
        <v>35214.21</v>
      </c>
      <c r="N146" s="75">
        <v>65043.66</v>
      </c>
      <c r="O146" s="73"/>
      <c r="P146" s="73">
        <v>65043.66</v>
      </c>
    </row>
    <row r="147" spans="1:16" s="28" customFormat="1" ht="43.15" customHeight="1" x14ac:dyDescent="0.2">
      <c r="A147" s="100" t="s">
        <v>191</v>
      </c>
      <c r="B147" s="101">
        <v>1841620.59</v>
      </c>
      <c r="C147" s="102">
        <v>1841620.5899999999</v>
      </c>
      <c r="D147" s="103">
        <v>99.999999999999986</v>
      </c>
      <c r="E147" s="101"/>
      <c r="F147" s="106"/>
      <c r="G147" s="25">
        <f>+B147-C147</f>
        <v>0</v>
      </c>
      <c r="H147" s="28">
        <f>SUM(H138:H144)</f>
        <v>4085348.7286999999</v>
      </c>
      <c r="I147" s="74" t="s">
        <v>192</v>
      </c>
      <c r="J147" s="74">
        <v>1884913.3300000003</v>
      </c>
      <c r="K147" s="74">
        <v>2433296.6599999997</v>
      </c>
      <c r="L147" s="74">
        <v>1301925.7800000003</v>
      </c>
      <c r="M147" s="74">
        <v>2209478.9599999995</v>
      </c>
      <c r="N147" s="74">
        <v>7829614.7300000004</v>
      </c>
      <c r="O147" s="74">
        <v>1205907.27</v>
      </c>
      <c r="P147" s="74">
        <v>9035522.0000000019</v>
      </c>
    </row>
    <row r="148" spans="1:16" s="28" customFormat="1" x14ac:dyDescent="0.25">
      <c r="A148" s="93"/>
      <c r="B148" s="93"/>
      <c r="C148" s="94"/>
      <c r="D148" s="93"/>
      <c r="E148" s="93"/>
      <c r="F148" s="95"/>
      <c r="G148" s="25"/>
    </row>
    <row r="149" spans="1:16" s="28" customFormat="1" x14ac:dyDescent="0.25">
      <c r="A149" s="93"/>
      <c r="B149" s="93"/>
      <c r="C149" s="94"/>
      <c r="D149" s="93"/>
      <c r="E149" s="93"/>
      <c r="F149" s="95"/>
      <c r="G149" s="25"/>
    </row>
    <row r="150" spans="1:16" ht="30" x14ac:dyDescent="0.25">
      <c r="A150" s="93"/>
      <c r="B150" s="93"/>
      <c r="C150" s="94"/>
      <c r="D150" s="93"/>
      <c r="E150" s="93"/>
      <c r="F150" s="95"/>
      <c r="G150" s="22"/>
      <c r="I150" s="1" t="s">
        <v>206</v>
      </c>
      <c r="J150" s="1">
        <v>353065.74</v>
      </c>
      <c r="K150" s="1">
        <v>340346.24</v>
      </c>
    </row>
    <row r="151" spans="1:16" ht="30" x14ac:dyDescent="0.25">
      <c r="A151" s="96" t="s">
        <v>56</v>
      </c>
      <c r="B151" s="96">
        <f>SUM(B136:B147)</f>
        <v>10515062.799999999</v>
      </c>
      <c r="C151" s="97">
        <f>SUM(C136:C150)</f>
        <v>9966042.2987000011</v>
      </c>
      <c r="D151" s="96">
        <f>+C151/B151*100</f>
        <v>94.778723515564749</v>
      </c>
      <c r="E151" s="96"/>
      <c r="F151" s="107" t="s">
        <v>219</v>
      </c>
      <c r="G151" s="22"/>
      <c r="I151" s="1" t="s">
        <v>207</v>
      </c>
      <c r="J151" s="1">
        <v>217798.28</v>
      </c>
      <c r="K151" s="1">
        <v>117316.76000000001</v>
      </c>
    </row>
    <row r="152" spans="1:16" x14ac:dyDescent="0.25">
      <c r="A152" s="487"/>
      <c r="B152" s="487"/>
      <c r="C152" s="487"/>
      <c r="D152" s="487"/>
      <c r="E152" s="487"/>
      <c r="F152" s="488"/>
      <c r="G152" s="22"/>
      <c r="I152" s="1" t="s">
        <v>208</v>
      </c>
      <c r="J152" s="1">
        <v>172023.11000000002</v>
      </c>
      <c r="K152" s="1">
        <v>172023.08000000002</v>
      </c>
    </row>
    <row r="153" spans="1:16" ht="30" x14ac:dyDescent="0.25">
      <c r="A153" s="91" t="s">
        <v>157</v>
      </c>
      <c r="B153" s="91" t="s">
        <v>61</v>
      </c>
      <c r="C153" s="92" t="s">
        <v>62</v>
      </c>
      <c r="D153" s="91" t="s">
        <v>51</v>
      </c>
      <c r="E153" s="98"/>
      <c r="F153" s="98"/>
      <c r="G153" s="22"/>
      <c r="I153" s="1" t="s">
        <v>209</v>
      </c>
      <c r="J153" s="1">
        <v>742887.13</v>
      </c>
      <c r="K153" s="1">
        <v>629686.08000000007</v>
      </c>
    </row>
    <row r="154" spans="1:16" ht="30" x14ac:dyDescent="0.25">
      <c r="A154" s="96">
        <v>11731217.359999999</v>
      </c>
      <c r="B154" s="96">
        <v>761318.12</v>
      </c>
      <c r="C154" s="96">
        <v>9966042.2987000011</v>
      </c>
      <c r="D154" s="99" t="s">
        <v>236</v>
      </c>
      <c r="E154" s="98"/>
      <c r="F154" s="98"/>
      <c r="G154" s="22"/>
    </row>
    <row r="155" spans="1:16" x14ac:dyDescent="0.25">
      <c r="A155" s="502"/>
      <c r="B155" s="502"/>
      <c r="C155" s="502"/>
      <c r="D155" s="502"/>
      <c r="E155" s="502"/>
      <c r="F155" s="502"/>
      <c r="G155" s="22"/>
    </row>
    <row r="156" spans="1:16" x14ac:dyDescent="0.25">
      <c r="A156" s="503" t="s">
        <v>64</v>
      </c>
      <c r="B156" s="503"/>
      <c r="C156" s="503"/>
      <c r="D156" s="503"/>
      <c r="E156" s="503"/>
      <c r="F156" s="503"/>
      <c r="G156" s="22"/>
    </row>
    <row r="157" spans="1:16" ht="30" x14ac:dyDescent="0.25">
      <c r="A157" s="497" t="s">
        <v>65</v>
      </c>
      <c r="B157" s="497" t="s">
        <v>66</v>
      </c>
      <c r="C157" s="497"/>
      <c r="D157" s="497"/>
      <c r="E157" s="497"/>
      <c r="F157" s="504" t="s">
        <v>63</v>
      </c>
      <c r="G157" s="22" t="s">
        <v>127</v>
      </c>
    </row>
    <row r="158" spans="1:16" x14ac:dyDescent="0.25">
      <c r="A158" s="497"/>
      <c r="B158" s="497" t="s">
        <v>67</v>
      </c>
      <c r="C158" s="497"/>
      <c r="D158" s="497" t="s">
        <v>68</v>
      </c>
      <c r="E158" s="497"/>
      <c r="F158" s="504"/>
      <c r="G158" s="22"/>
    </row>
    <row r="159" spans="1:16" x14ac:dyDescent="0.25">
      <c r="A159" s="497"/>
      <c r="B159" s="13" t="s">
        <v>69</v>
      </c>
      <c r="C159" s="30" t="s">
        <v>70</v>
      </c>
      <c r="D159" s="11" t="s">
        <v>69</v>
      </c>
      <c r="E159" s="11" t="s">
        <v>71</v>
      </c>
      <c r="F159" s="504"/>
      <c r="G159" s="22"/>
    </row>
    <row r="160" spans="1:16" x14ac:dyDescent="0.25">
      <c r="A160" s="69" t="s">
        <v>221</v>
      </c>
      <c r="B160" s="69"/>
      <c r="C160" s="69"/>
      <c r="D160" s="69"/>
      <c r="E160" s="69"/>
      <c r="F160" s="69"/>
      <c r="G160" s="22"/>
    </row>
    <row r="161" spans="1:7" x14ac:dyDescent="0.25">
      <c r="A161" s="69" t="s">
        <v>72</v>
      </c>
      <c r="B161" s="69">
        <v>1</v>
      </c>
      <c r="C161" s="69">
        <v>36000</v>
      </c>
      <c r="D161" s="69">
        <v>0</v>
      </c>
      <c r="E161" s="69">
        <v>0</v>
      </c>
      <c r="F161" s="489" t="s">
        <v>234</v>
      </c>
      <c r="G161" s="22"/>
    </row>
    <row r="162" spans="1:7" x14ac:dyDescent="0.25">
      <c r="A162" s="69" t="s">
        <v>73</v>
      </c>
      <c r="B162" s="69">
        <v>1</v>
      </c>
      <c r="C162" s="69">
        <v>351217.54</v>
      </c>
      <c r="D162" s="69">
        <v>0</v>
      </c>
      <c r="E162" s="69">
        <v>0</v>
      </c>
      <c r="F162" s="490"/>
      <c r="G162" s="22"/>
    </row>
    <row r="163" spans="1:7" x14ac:dyDescent="0.25">
      <c r="A163" s="69" t="s">
        <v>222</v>
      </c>
      <c r="B163" s="69">
        <v>13</v>
      </c>
      <c r="C163" s="69">
        <v>974361.99</v>
      </c>
      <c r="D163" s="69">
        <v>2</v>
      </c>
      <c r="E163" s="69">
        <v>158583.10999999999</v>
      </c>
      <c r="F163" s="490"/>
      <c r="G163" s="22"/>
    </row>
    <row r="164" spans="1:7" x14ac:dyDescent="0.25">
      <c r="A164" s="69" t="s">
        <v>223</v>
      </c>
      <c r="B164" s="69">
        <v>0</v>
      </c>
      <c r="C164" s="69">
        <v>0</v>
      </c>
      <c r="D164" s="69">
        <v>0</v>
      </c>
      <c r="E164" s="69">
        <v>0</v>
      </c>
      <c r="F164" s="490"/>
      <c r="G164" s="22"/>
    </row>
    <row r="165" spans="1:7" x14ac:dyDescent="0.25">
      <c r="A165" s="69" t="s">
        <v>224</v>
      </c>
      <c r="B165" s="69">
        <v>0</v>
      </c>
      <c r="C165" s="69">
        <v>0</v>
      </c>
      <c r="D165" s="69">
        <v>0</v>
      </c>
      <c r="E165" s="69">
        <v>0</v>
      </c>
      <c r="F165" s="490"/>
      <c r="G165" s="22"/>
    </row>
    <row r="166" spans="1:7" x14ac:dyDescent="0.25">
      <c r="A166" s="69" t="s">
        <v>225</v>
      </c>
      <c r="B166" s="69">
        <v>1</v>
      </c>
      <c r="C166" s="69">
        <v>2400</v>
      </c>
      <c r="D166" s="69">
        <v>0</v>
      </c>
      <c r="E166" s="69">
        <v>0</v>
      </c>
      <c r="F166" s="490"/>
      <c r="G166" s="22"/>
    </row>
    <row r="167" spans="1:7" x14ac:dyDescent="0.25">
      <c r="A167" s="69" t="s">
        <v>226</v>
      </c>
      <c r="B167" s="69">
        <v>2</v>
      </c>
      <c r="C167" s="69">
        <v>41589.68</v>
      </c>
      <c r="D167" s="69">
        <v>0</v>
      </c>
      <c r="E167" s="69">
        <v>0</v>
      </c>
      <c r="F167" s="490"/>
      <c r="G167" s="22"/>
    </row>
    <row r="168" spans="1:7" x14ac:dyDescent="0.25">
      <c r="A168" s="69" t="s">
        <v>227</v>
      </c>
      <c r="B168" s="69">
        <v>0</v>
      </c>
      <c r="C168" s="69">
        <v>0</v>
      </c>
      <c r="D168" s="69">
        <v>0</v>
      </c>
      <c r="E168" s="69">
        <v>0</v>
      </c>
      <c r="F168" s="490"/>
      <c r="G168" s="22"/>
    </row>
    <row r="169" spans="1:7" x14ac:dyDescent="0.25">
      <c r="A169" s="69" t="s">
        <v>228</v>
      </c>
      <c r="B169" s="69">
        <v>0</v>
      </c>
      <c r="C169" s="69">
        <v>0</v>
      </c>
      <c r="D169" s="69">
        <v>0</v>
      </c>
      <c r="E169" s="69">
        <v>0</v>
      </c>
      <c r="F169" s="490"/>
      <c r="G169" s="22"/>
    </row>
    <row r="170" spans="1:7" x14ac:dyDescent="0.25">
      <c r="A170" s="69" t="s">
        <v>229</v>
      </c>
      <c r="B170" s="69">
        <v>0</v>
      </c>
      <c r="C170" s="69">
        <v>0</v>
      </c>
      <c r="D170" s="69">
        <v>0</v>
      </c>
      <c r="E170" s="69">
        <v>0</v>
      </c>
      <c r="F170" s="490"/>
      <c r="G170" s="22"/>
    </row>
    <row r="171" spans="1:7" x14ac:dyDescent="0.25">
      <c r="A171" s="69" t="s">
        <v>230</v>
      </c>
      <c r="B171" s="69">
        <v>0</v>
      </c>
      <c r="C171" s="69">
        <v>0</v>
      </c>
      <c r="D171" s="69">
        <v>0</v>
      </c>
      <c r="E171" s="69">
        <v>0</v>
      </c>
      <c r="F171" s="490"/>
      <c r="G171" s="22"/>
    </row>
    <row r="172" spans="1:7" x14ac:dyDescent="0.25">
      <c r="A172" s="69" t="s">
        <v>231</v>
      </c>
      <c r="B172" s="69">
        <v>37</v>
      </c>
      <c r="C172" s="69">
        <v>471515.8</v>
      </c>
      <c r="D172" s="69">
        <v>20</v>
      </c>
      <c r="E172" s="69">
        <v>224324.53</v>
      </c>
      <c r="F172" s="490"/>
      <c r="G172" s="22"/>
    </row>
    <row r="173" spans="1:7" x14ac:dyDescent="0.25">
      <c r="A173" s="69" t="s">
        <v>232</v>
      </c>
      <c r="B173" s="69">
        <v>0</v>
      </c>
      <c r="C173" s="69">
        <v>0</v>
      </c>
      <c r="D173" s="69">
        <v>2</v>
      </c>
      <c r="E173" s="69">
        <v>9198.8700000000008</v>
      </c>
      <c r="F173" s="490"/>
      <c r="G173" s="22"/>
    </row>
    <row r="174" spans="1:7" x14ac:dyDescent="0.25">
      <c r="A174" s="69" t="s">
        <v>233</v>
      </c>
      <c r="B174" s="69">
        <v>0</v>
      </c>
      <c r="C174" s="69">
        <v>0</v>
      </c>
      <c r="D174" s="69">
        <v>0</v>
      </c>
      <c r="E174" s="69">
        <v>0</v>
      </c>
      <c r="F174" s="490"/>
      <c r="G174" s="22"/>
    </row>
    <row r="175" spans="1:7" x14ac:dyDescent="0.25">
      <c r="A175" s="69" t="s">
        <v>74</v>
      </c>
      <c r="B175" s="69">
        <v>0</v>
      </c>
      <c r="C175" s="69">
        <v>0</v>
      </c>
      <c r="D175" s="69">
        <v>0</v>
      </c>
      <c r="E175" s="69">
        <v>0</v>
      </c>
      <c r="F175" s="490"/>
      <c r="G175" s="22"/>
    </row>
    <row r="176" spans="1:7" x14ac:dyDescent="0.25">
      <c r="A176" s="69" t="s">
        <v>75</v>
      </c>
      <c r="B176" s="69">
        <v>0</v>
      </c>
      <c r="C176" s="69">
        <v>0</v>
      </c>
      <c r="D176" s="69">
        <v>0</v>
      </c>
      <c r="E176" s="69">
        <v>0</v>
      </c>
      <c r="F176" s="491"/>
      <c r="G176" s="22"/>
    </row>
    <row r="177" spans="1:9" x14ac:dyDescent="0.25">
      <c r="A177" s="3"/>
      <c r="G177" s="22"/>
    </row>
    <row r="178" spans="1:9" x14ac:dyDescent="0.25">
      <c r="A178" s="485" t="s">
        <v>76</v>
      </c>
      <c r="B178" s="485"/>
      <c r="C178" s="485"/>
      <c r="G178" s="22"/>
    </row>
    <row r="179" spans="1:9" x14ac:dyDescent="0.25">
      <c r="A179" s="13" t="s">
        <v>77</v>
      </c>
      <c r="B179" s="13" t="s">
        <v>78</v>
      </c>
      <c r="C179" s="30" t="s">
        <v>79</v>
      </c>
      <c r="G179" s="22" t="s">
        <v>120</v>
      </c>
    </row>
    <row r="180" spans="1:9" x14ac:dyDescent="0.25">
      <c r="A180" s="17"/>
      <c r="B180" s="17"/>
      <c r="C180" s="33"/>
      <c r="G180" s="22"/>
    </row>
    <row r="181" spans="1:9" x14ac:dyDescent="0.25">
      <c r="A181" s="17"/>
      <c r="B181" s="17"/>
      <c r="C181" s="33"/>
      <c r="G181" s="22"/>
    </row>
    <row r="182" spans="1:9" x14ac:dyDescent="0.25">
      <c r="A182" s="17"/>
      <c r="B182" s="17"/>
      <c r="C182" s="33"/>
      <c r="G182" s="22"/>
    </row>
    <row r="183" spans="1:9" x14ac:dyDescent="0.25">
      <c r="A183" s="3"/>
      <c r="G183" s="22"/>
    </row>
    <row r="184" spans="1:9" x14ac:dyDescent="0.25">
      <c r="A184" s="485" t="s">
        <v>80</v>
      </c>
      <c r="B184" s="485"/>
      <c r="C184" s="485"/>
      <c r="G184" s="22"/>
    </row>
    <row r="185" spans="1:9" x14ac:dyDescent="0.25">
      <c r="A185" s="13" t="s">
        <v>81</v>
      </c>
      <c r="B185" s="13" t="s">
        <v>78</v>
      </c>
      <c r="C185" s="30" t="s">
        <v>79</v>
      </c>
      <c r="G185" s="22" t="s">
        <v>120</v>
      </c>
    </row>
    <row r="186" spans="1:9" x14ac:dyDescent="0.25">
      <c r="A186" s="17"/>
      <c r="B186" s="17"/>
      <c r="C186" s="33"/>
      <c r="G186" s="22"/>
    </row>
    <row r="187" spans="1:9" x14ac:dyDescent="0.25">
      <c r="A187" s="17"/>
      <c r="B187" s="17"/>
      <c r="C187" s="33"/>
      <c r="G187" s="22"/>
    </row>
    <row r="188" spans="1:9" x14ac:dyDescent="0.25">
      <c r="A188" s="17"/>
      <c r="B188" s="17"/>
      <c r="C188" s="33"/>
      <c r="G188" s="22"/>
    </row>
    <row r="189" spans="1:9" x14ac:dyDescent="0.25">
      <c r="A189" s="3"/>
      <c r="G189" s="22"/>
    </row>
    <row r="190" spans="1:9" ht="27" customHeight="1" x14ac:dyDescent="0.25">
      <c r="A190" s="486" t="s">
        <v>82</v>
      </c>
      <c r="B190" s="486"/>
      <c r="C190" s="486"/>
      <c r="D190" s="486"/>
      <c r="E190" s="486"/>
      <c r="G190" s="22"/>
    </row>
    <row r="191" spans="1:9" ht="32.25" customHeight="1" x14ac:dyDescent="0.25">
      <c r="A191" s="514" t="s">
        <v>83</v>
      </c>
      <c r="B191" s="514"/>
      <c r="C191" s="514"/>
      <c r="D191" s="514"/>
      <c r="E191" s="514"/>
      <c r="G191" s="22"/>
      <c r="I191" s="66"/>
    </row>
    <row r="192" spans="1:9" ht="30" x14ac:dyDescent="0.25">
      <c r="A192" s="497" t="s">
        <v>84</v>
      </c>
      <c r="B192" s="497" t="s">
        <v>85</v>
      </c>
      <c r="C192" s="498" t="s">
        <v>86</v>
      </c>
      <c r="D192" s="497" t="s">
        <v>14</v>
      </c>
      <c r="E192" s="497" t="s">
        <v>79</v>
      </c>
      <c r="G192" s="22" t="s">
        <v>125</v>
      </c>
    </row>
    <row r="193" spans="1:7" x14ac:dyDescent="0.25">
      <c r="A193" s="497"/>
      <c r="B193" s="497"/>
      <c r="C193" s="498"/>
      <c r="D193" s="497"/>
      <c r="E193" s="497"/>
      <c r="G193" s="22"/>
    </row>
    <row r="194" spans="1:7" ht="27.6" customHeight="1" x14ac:dyDescent="0.25">
      <c r="A194" s="499" t="s">
        <v>169</v>
      </c>
      <c r="B194" s="499">
        <v>1205907.27</v>
      </c>
      <c r="C194" s="500" t="s">
        <v>170</v>
      </c>
      <c r="D194" s="499" t="s">
        <v>172</v>
      </c>
      <c r="E194" s="67" t="s">
        <v>171</v>
      </c>
      <c r="G194" s="22"/>
    </row>
    <row r="195" spans="1:7" x14ac:dyDescent="0.25">
      <c r="A195" s="499"/>
      <c r="B195" s="499"/>
      <c r="C195" s="500"/>
      <c r="D195" s="499"/>
      <c r="E195" s="68" t="s">
        <v>173</v>
      </c>
      <c r="G195" s="22"/>
    </row>
    <row r="196" spans="1:7" s="65" customFormat="1" x14ac:dyDescent="0.25">
      <c r="A196" s="499" t="s">
        <v>174</v>
      </c>
      <c r="B196" s="499">
        <v>809288.38</v>
      </c>
      <c r="C196" s="500" t="s">
        <v>175</v>
      </c>
      <c r="D196" s="499" t="s">
        <v>176</v>
      </c>
      <c r="E196" s="67" t="s">
        <v>171</v>
      </c>
      <c r="G196" s="64"/>
    </row>
    <row r="197" spans="1:7" s="65" customFormat="1" x14ac:dyDescent="0.25">
      <c r="A197" s="499"/>
      <c r="B197" s="499"/>
      <c r="C197" s="500"/>
      <c r="D197" s="499"/>
      <c r="E197" s="69"/>
      <c r="G197" s="64"/>
    </row>
    <row r="198" spans="1:7" ht="27" customHeight="1" x14ac:dyDescent="0.25">
      <c r="A198" s="486" t="s">
        <v>87</v>
      </c>
      <c r="B198" s="486"/>
      <c r="C198" s="486"/>
      <c r="D198" s="486"/>
      <c r="E198" s="486"/>
      <c r="G198" s="22"/>
    </row>
    <row r="199" spans="1:7" ht="40.5" customHeight="1" x14ac:dyDescent="0.25">
      <c r="A199" s="485" t="s">
        <v>88</v>
      </c>
      <c r="B199" s="485"/>
      <c r="C199" s="485"/>
      <c r="D199" s="485"/>
      <c r="E199" s="485"/>
      <c r="G199" s="22" t="s">
        <v>125</v>
      </c>
    </row>
    <row r="200" spans="1:7" x14ac:dyDescent="0.25">
      <c r="A200" s="497" t="s">
        <v>84</v>
      </c>
      <c r="B200" s="497" t="s">
        <v>85</v>
      </c>
      <c r="C200" s="498" t="s">
        <v>89</v>
      </c>
      <c r="D200" s="497" t="s">
        <v>14</v>
      </c>
      <c r="E200" s="497" t="s">
        <v>79</v>
      </c>
      <c r="G200" s="22"/>
    </row>
    <row r="201" spans="1:7" x14ac:dyDescent="0.25">
      <c r="A201" s="497"/>
      <c r="B201" s="497"/>
      <c r="C201" s="498"/>
      <c r="D201" s="497"/>
      <c r="E201" s="497"/>
      <c r="G201" s="22"/>
    </row>
    <row r="202" spans="1:7" x14ac:dyDescent="0.25">
      <c r="A202" s="6"/>
      <c r="B202" s="6"/>
      <c r="C202" s="34"/>
      <c r="D202" s="6"/>
      <c r="E202" s="6"/>
      <c r="G202" s="22"/>
    </row>
    <row r="203" spans="1:7" x14ac:dyDescent="0.25">
      <c r="A203" s="3"/>
      <c r="G203" s="22"/>
    </row>
    <row r="204" spans="1:7" x14ac:dyDescent="0.25">
      <c r="A204" s="3"/>
      <c r="G204" s="22"/>
    </row>
    <row r="205" spans="1:7" ht="40.5" customHeight="1" x14ac:dyDescent="0.25">
      <c r="A205" s="485" t="s">
        <v>90</v>
      </c>
      <c r="B205" s="485"/>
      <c r="C205" s="485"/>
      <c r="D205" s="485"/>
      <c r="E205" s="485"/>
      <c r="G205" s="22" t="s">
        <v>128</v>
      </c>
    </row>
    <row r="206" spans="1:7" ht="45" x14ac:dyDescent="0.25">
      <c r="A206" s="13" t="s">
        <v>91</v>
      </c>
      <c r="B206" s="13" t="s">
        <v>92</v>
      </c>
      <c r="C206" s="30" t="s">
        <v>93</v>
      </c>
      <c r="D206" s="13" t="s">
        <v>94</v>
      </c>
      <c r="E206" s="13" t="s">
        <v>51</v>
      </c>
      <c r="G206" s="22"/>
    </row>
    <row r="207" spans="1:7" x14ac:dyDescent="0.25">
      <c r="A207" s="17"/>
      <c r="B207" s="15"/>
      <c r="C207" s="31"/>
      <c r="D207" s="17"/>
      <c r="E207" s="17"/>
      <c r="G207" s="22"/>
    </row>
    <row r="208" spans="1:7" x14ac:dyDescent="0.25">
      <c r="A208" s="17"/>
      <c r="B208" s="15"/>
      <c r="C208" s="31"/>
      <c r="D208" s="17"/>
      <c r="E208" s="17"/>
      <c r="G208" s="22"/>
    </row>
    <row r="209" spans="1:7" ht="15.75" thickBot="1" x14ac:dyDescent="0.3">
      <c r="A209" s="17"/>
      <c r="B209" s="15"/>
      <c r="C209" s="31"/>
      <c r="D209" s="17"/>
      <c r="E209" s="17"/>
      <c r="G209" s="23"/>
    </row>
    <row r="210" spans="1:7" ht="15.75" thickTop="1" x14ac:dyDescent="0.25">
      <c r="A210" s="3"/>
    </row>
    <row r="211" spans="1:7" x14ac:dyDescent="0.25">
      <c r="A211" s="3"/>
    </row>
    <row r="213" spans="1:7" x14ac:dyDescent="0.25">
      <c r="A213" s="5"/>
    </row>
  </sheetData>
  <mergeCells count="96">
    <mergeCell ref="A205:E205"/>
    <mergeCell ref="A198:E198"/>
    <mergeCell ref="A190:E190"/>
    <mergeCell ref="B21:F21"/>
    <mergeCell ref="B22:F22"/>
    <mergeCell ref="B25:F25"/>
    <mergeCell ref="A199:E199"/>
    <mergeCell ref="A77:D77"/>
    <mergeCell ref="A78:D78"/>
    <mergeCell ref="A79:D79"/>
    <mergeCell ref="A80:D80"/>
    <mergeCell ref="E108:E131"/>
    <mergeCell ref="F108:F131"/>
    <mergeCell ref="A200:A201"/>
    <mergeCell ref="B200:B201"/>
    <mergeCell ref="C200:C201"/>
    <mergeCell ref="A2:D2"/>
    <mergeCell ref="A1:F1"/>
    <mergeCell ref="A3:F3"/>
    <mergeCell ref="B7:F7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A191:E191"/>
    <mergeCell ref="A48:A49"/>
    <mergeCell ref="C48:C49"/>
    <mergeCell ref="D48:D49"/>
    <mergeCell ref="A50:A51"/>
    <mergeCell ref="B50:B51"/>
    <mergeCell ref="C50:C51"/>
    <mergeCell ref="D50:D51"/>
    <mergeCell ref="A61:A62"/>
    <mergeCell ref="C61:C62"/>
    <mergeCell ref="A63:A64"/>
    <mergeCell ref="B63:B64"/>
    <mergeCell ref="C63:C64"/>
    <mergeCell ref="G108:G131"/>
    <mergeCell ref="A155:F155"/>
    <mergeCell ref="A156:F156"/>
    <mergeCell ref="A157:A159"/>
    <mergeCell ref="B157:E157"/>
    <mergeCell ref="F157:F159"/>
    <mergeCell ref="B158:C158"/>
    <mergeCell ref="D158:E158"/>
    <mergeCell ref="A133:F133"/>
    <mergeCell ref="A134:F134"/>
    <mergeCell ref="D200:D201"/>
    <mergeCell ref="E200:E201"/>
    <mergeCell ref="A192:A193"/>
    <mergeCell ref="B192:B193"/>
    <mergeCell ref="C192:C193"/>
    <mergeCell ref="D192:D193"/>
    <mergeCell ref="E192:E193"/>
    <mergeCell ref="A194:A195"/>
    <mergeCell ref="B194:B195"/>
    <mergeCell ref="C194:C195"/>
    <mergeCell ref="D194:D195"/>
    <mergeCell ref="A196:A197"/>
    <mergeCell ref="B196:B197"/>
    <mergeCell ref="C196:C197"/>
    <mergeCell ref="D196:D197"/>
    <mergeCell ref="A28:D28"/>
    <mergeCell ref="A29:D29"/>
    <mergeCell ref="A42:D42"/>
    <mergeCell ref="A46:D46"/>
    <mergeCell ref="A47:D47"/>
    <mergeCell ref="D31:D41"/>
    <mergeCell ref="A59:C59"/>
    <mergeCell ref="A60:C60"/>
    <mergeCell ref="A71:D71"/>
    <mergeCell ref="A72:D72"/>
    <mergeCell ref="A82:B82"/>
    <mergeCell ref="A178:C178"/>
    <mergeCell ref="A184:C184"/>
    <mergeCell ref="A92:D92"/>
    <mergeCell ref="A93:D93"/>
    <mergeCell ref="A104:D104"/>
    <mergeCell ref="A105:D105"/>
    <mergeCell ref="A106:D106"/>
    <mergeCell ref="A152:F152"/>
    <mergeCell ref="F161:F176"/>
    <mergeCell ref="D95:D99"/>
    <mergeCell ref="A52:A53"/>
    <mergeCell ref="B52:B53"/>
    <mergeCell ref="C52:C53"/>
    <mergeCell ref="D52:D53"/>
    <mergeCell ref="A54:A55"/>
    <mergeCell ref="B54:B55"/>
    <mergeCell ref="C54:C55"/>
    <mergeCell ref="D54:D55"/>
  </mergeCells>
  <hyperlinks>
    <hyperlink ref="B31" r:id="rId1"/>
    <hyperlink ref="B76" r:id="rId2" display="DOC. DE ENTREGA DE RENDICION DE CUENTAS  2013"/>
    <hyperlink ref="A84" r:id="rId3" display="http://www.gpl.gob.ec/ep/vialsur/"/>
    <hyperlink ref="B35" r:id="rId4"/>
    <hyperlink ref="B37" r:id="rId5" display="MEJORAMIENTO"/>
    <hyperlink ref="B38" r:id="rId6"/>
    <hyperlink ref="D50:D51" r:id="rId7" display="PRIORIZACION JP"/>
    <hyperlink ref="C44" r:id="rId8"/>
    <hyperlink ref="C32" r:id="rId9"/>
    <hyperlink ref="C33" r:id="rId10"/>
    <hyperlink ref="C35" r:id="rId11"/>
    <hyperlink ref="C36" r:id="rId12"/>
    <hyperlink ref="C37" r:id="rId13"/>
    <hyperlink ref="C38" r:id="rId14"/>
    <hyperlink ref="D56" r:id="rId15" display="FIRMAS DE ASISTENTES A REUNIONES DESARROLLO COMUNITARIO"/>
    <hyperlink ref="B15" r:id="rId16"/>
    <hyperlink ref="B16" r:id="rId17"/>
    <hyperlink ref="C31" r:id="rId18"/>
    <hyperlink ref="D31" r:id="rId19"/>
    <hyperlink ref="B74" r:id="rId20"/>
    <hyperlink ref="L24" r:id="rId21"/>
    <hyperlink ref="E194" r:id="rId22"/>
    <hyperlink ref="E195" r:id="rId23"/>
    <hyperlink ref="E196" r:id="rId24"/>
    <hyperlink ref="C34" r:id="rId25" display="CARPETA ASFALTICA"/>
    <hyperlink ref="C39" r:id="rId26"/>
    <hyperlink ref="C40" r:id="rId27"/>
    <hyperlink ref="D31:D41" r:id="rId28" display="MAPA INTERACTIVO"/>
    <hyperlink ref="D52:D53" r:id="rId29" display="PRESENTACION PARA  REUNIONES Y ACUERDOS PARROQUIAS PRESUPUESTO PARTICIPATIVO"/>
    <hyperlink ref="F161" r:id="rId30"/>
    <hyperlink ref="F136" location="'SALDOS PRESUPUESTARIOS'!A1" display="SALDOS PRESUPUESTARIOS 2014"/>
    <hyperlink ref="D154" r:id="rId31"/>
    <hyperlink ref="F136:F147" r:id="rId32" display="SALDOS PRESUPUESTARIOS 2014"/>
    <hyperlink ref="F151" r:id="rId33"/>
    <hyperlink ref="D109" r:id="rId34"/>
    <hyperlink ref="D95" r:id="rId35"/>
  </hyperlinks>
  <printOptions horizontalCentered="1"/>
  <pageMargins left="0.70866141732283472" right="0.70866141732283472" top="0.42" bottom="0.47" header="0.31496062992125984" footer="0.31496062992125984"/>
  <pageSetup paperSize="9" scale="73" fitToHeight="0" orientation="landscape" horizontalDpi="300" verticalDpi="300" r:id="rId36"/>
  <headerFooter>
    <oddFooter>&amp;L&amp;A&amp;R&amp;P/&amp;N</oddFooter>
  </headerFooter>
  <rowBreaks count="5" manualBreakCount="5">
    <brk id="45" max="5" man="1"/>
    <brk id="81" max="5" man="1"/>
    <brk id="132" max="5" man="1"/>
    <brk id="154" max="5" man="1"/>
    <brk id="1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3">
      <c r="A1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" sqref="B3:B15"/>
    </sheetView>
  </sheetViews>
  <sheetFormatPr baseColWidth="10" defaultRowHeight="15" x14ac:dyDescent="0.25"/>
  <cols>
    <col min="1" max="1" width="75.5703125" bestFit="1" customWidth="1"/>
    <col min="2" max="2" width="22" bestFit="1" customWidth="1"/>
  </cols>
  <sheetData>
    <row r="1" spans="1:2" ht="14.45" x14ac:dyDescent="0.3">
      <c r="A1" t="s">
        <v>177</v>
      </c>
    </row>
    <row r="2" spans="1:2" x14ac:dyDescent="0.25">
      <c r="A2" t="s">
        <v>178</v>
      </c>
      <c r="B2" t="s">
        <v>179</v>
      </c>
    </row>
    <row r="3" spans="1:2" x14ac:dyDescent="0.25">
      <c r="A3" t="s">
        <v>180</v>
      </c>
      <c r="B3">
        <v>626531.81000000006</v>
      </c>
    </row>
    <row r="4" spans="1:2" x14ac:dyDescent="0.25">
      <c r="A4" t="s">
        <v>181</v>
      </c>
      <c r="B4">
        <v>3634626.64</v>
      </c>
    </row>
    <row r="5" spans="1:2" x14ac:dyDescent="0.25">
      <c r="A5" t="s">
        <v>182</v>
      </c>
      <c r="B5">
        <v>1807170.97</v>
      </c>
    </row>
    <row r="6" spans="1:2" x14ac:dyDescent="0.25">
      <c r="A6" t="s">
        <v>183</v>
      </c>
      <c r="B6">
        <v>40000</v>
      </c>
    </row>
    <row r="7" spans="1:2" x14ac:dyDescent="0.25">
      <c r="A7" t="s">
        <v>184</v>
      </c>
      <c r="B7">
        <v>77500</v>
      </c>
    </row>
    <row r="8" spans="1:2" x14ac:dyDescent="0.25">
      <c r="A8" t="s">
        <v>185</v>
      </c>
      <c r="B8">
        <v>152161.82999999999</v>
      </c>
    </row>
    <row r="9" spans="1:2" x14ac:dyDescent="0.25">
      <c r="A9" t="s">
        <v>186</v>
      </c>
      <c r="B9">
        <v>43367</v>
      </c>
    </row>
    <row r="10" spans="1:2" x14ac:dyDescent="0.25">
      <c r="A10" t="s">
        <v>187</v>
      </c>
      <c r="B10">
        <v>355017.06</v>
      </c>
    </row>
    <row r="11" spans="1:2" x14ac:dyDescent="0.25">
      <c r="A11" t="s">
        <v>188</v>
      </c>
    </row>
    <row r="12" spans="1:2" x14ac:dyDescent="0.25">
      <c r="A12" t="s">
        <v>189</v>
      </c>
      <c r="B12">
        <v>1707468.9</v>
      </c>
    </row>
    <row r="13" spans="1:2" x14ac:dyDescent="0.25">
      <c r="A13" t="s">
        <v>190</v>
      </c>
      <c r="B13">
        <v>229598</v>
      </c>
    </row>
    <row r="14" spans="1:2" x14ac:dyDescent="0.25">
      <c r="A14" t="s">
        <v>191</v>
      </c>
      <c r="B14">
        <v>1841620.59</v>
      </c>
    </row>
    <row r="15" spans="1:2" x14ac:dyDescent="0.25">
      <c r="A15" t="s">
        <v>192</v>
      </c>
      <c r="B15">
        <v>10515062.800000001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Hoja1 (2)</vt:lpstr>
      <vt:lpstr>RC Empresa Pública Municipal</vt:lpstr>
      <vt:lpstr>Hoja1</vt:lpstr>
      <vt:lpstr>Hoja2</vt:lpstr>
      <vt:lpstr>'RC Empresa Pública Municipal'!Área_de_impresión</vt:lpstr>
      <vt:lpstr>'RC Empresa Pública Municipal'!Títulos_a_imprimir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Ing. Jorge M. Ordóñez O.</cp:lastModifiedBy>
  <cp:lastPrinted>2014-12-24T16:43:11Z</cp:lastPrinted>
  <dcterms:created xsi:type="dcterms:W3CDTF">2013-10-08T19:59:34Z</dcterms:created>
  <dcterms:modified xsi:type="dcterms:W3CDTF">2015-04-01T00:15:19Z</dcterms:modified>
</cp:coreProperties>
</file>